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930" windowHeight="1350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expenses'!$A$1:$E$32</definedName>
    <definedName name="_xlnm.Print_Area" localSheetId="2">'Gifts and Benefits'!$A$4:$E$45</definedName>
    <definedName name="_xlnm.Print_Area" localSheetId="1">Hospitality!$A$5:$F$27</definedName>
    <definedName name="_xlnm.Print_Area" localSheetId="0">Travel!$A$1:$D$106</definedName>
  </definedNames>
  <calcPr calcId="145621"/>
</workbook>
</file>

<file path=xl/calcChain.xml><?xml version="1.0" encoding="utf-8"?>
<calcChain xmlns="http://schemas.openxmlformats.org/spreadsheetml/2006/main">
  <c r="B25" i="2" l="1"/>
  <c r="B86" i="1" l="1"/>
  <c r="B68" i="1"/>
  <c r="D44" i="4" l="1"/>
  <c r="B30" i="3" l="1"/>
  <c r="B4" i="3"/>
  <c r="B3" i="3"/>
  <c r="B2" i="3"/>
  <c r="B4" i="4"/>
  <c r="B3" i="4"/>
  <c r="B2" i="4"/>
  <c r="B104" i="1"/>
  <c r="B105" i="1" l="1"/>
</calcChain>
</file>

<file path=xl/sharedStrings.xml><?xml version="1.0" encoding="utf-8"?>
<sst xmlns="http://schemas.openxmlformats.org/spreadsheetml/2006/main" count="389" uniqueCount="244">
  <si>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</si>
  <si>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</si>
  <si>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</si>
  <si>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</si>
  <si>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</si>
  <si>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</si>
  <si>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</si>
  <si>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</si>
  <si>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</si>
  <si>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</si>
  <si>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</si>
  <si>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</si>
  <si>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</si>
  <si>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</si>
  <si>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</si>
  <si>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</si>
  <si>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</si>
  <si>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</si>
  <si>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</si>
  <si>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</si>
  <si>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</si>
  <si>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</si>
  <si>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</si>
  <si>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</si>
  <si>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</si>
  <si>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</si>
  <si>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</si>
  <si>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</si>
  <si>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</si>
  <si>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</si>
  <si>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</si>
  <si>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</si>
  <si>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</si>
  <si>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</si>
  <si>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</si>
  <si>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</si>
  <si>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</si>
  <si>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</si>
  <si>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</si>
  <si>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</si>
  <si>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</si>
  <si>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</si>
  <si>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Brook Barrington</t>
  </si>
  <si>
    <t>1 July 2017-30 June 2018</t>
  </si>
  <si>
    <t>Ministry of Foreign Affairs and Trade</t>
  </si>
  <si>
    <t xml:space="preserve">1 July 2017 to 30 June 2018 </t>
  </si>
  <si>
    <t>5-6/07/2017</t>
  </si>
  <si>
    <t>Airfares</t>
  </si>
  <si>
    <t>Taxi: Auckland Airport to CBD</t>
  </si>
  <si>
    <t>Taxi: Hotel to Auckland Airport</t>
  </si>
  <si>
    <t>Taxi: Wellington Airport to the Ministry of Foreign Affairs and Trade</t>
  </si>
  <si>
    <t>Hosting US Ambassador</t>
  </si>
  <si>
    <t>Lunch for 4 people</t>
  </si>
  <si>
    <t>Building relationships</t>
  </si>
  <si>
    <t>Wellington</t>
  </si>
  <si>
    <t>Dinner</t>
  </si>
  <si>
    <t>British High Commissioner</t>
  </si>
  <si>
    <t>Unknown</t>
  </si>
  <si>
    <t>Dean of Law, Victoria University of Wellington</t>
  </si>
  <si>
    <t>27-28/07/2017</t>
  </si>
  <si>
    <t>Taxi: Sydney Airport to hotel</t>
  </si>
  <si>
    <t>Taxi: Hotel to Sydney Airport</t>
  </si>
  <si>
    <t>Cell phone and data charges</t>
  </si>
  <si>
    <t>Introductory lunch with US Ambassador</t>
  </si>
  <si>
    <t>RAMSI event at Australian High Commission</t>
  </si>
  <si>
    <t>Australian Government</t>
  </si>
  <si>
    <t>Hospitality (e.g. facilitation, transportation, official meals, accommodation)</t>
  </si>
  <si>
    <t>27-28/7/2017</t>
  </si>
  <si>
    <t>Department of Prime Minister and Cabinet</t>
  </si>
  <si>
    <t>Lunch for 10 people</t>
  </si>
  <si>
    <t xml:space="preserve">BusinessNZ CEs </t>
  </si>
  <si>
    <t>Meeting at the Auckland office and attendance at a BusinessNZ dinner for CEs</t>
  </si>
  <si>
    <t>Cost (NZ$)
(exc GST )***</t>
  </si>
  <si>
    <t>Cost ($)
(exc GST)**</t>
  </si>
  <si>
    <t>Estimated value (NZ$)
(exc GST )***</t>
  </si>
  <si>
    <t>Includes roaming charges Australia</t>
  </si>
  <si>
    <t>Meeting with Governor General</t>
  </si>
  <si>
    <t>New Zealand Australia Security Dialogue Dinner</t>
  </si>
  <si>
    <t xml:space="preserve">Taxi: Ministry of Foreign Affairs and Trade to Wellington Airport </t>
  </si>
  <si>
    <t>Taxi: Wellington Airport to Ministry of Foreign Affairs and Trade</t>
  </si>
  <si>
    <t>Taxi: Ministry of Foreign Affairs and Trade to Wellington Airport</t>
  </si>
  <si>
    <t>German Government</t>
  </si>
  <si>
    <t>10-12/9/2017</t>
  </si>
  <si>
    <t>12-14/9/2017</t>
  </si>
  <si>
    <t>Finnish Government</t>
  </si>
  <si>
    <t>Pacific Cooperation Foundation Board</t>
  </si>
  <si>
    <t>State Dinner</t>
  </si>
  <si>
    <t>Governor General</t>
  </si>
  <si>
    <t>In honour of the visit by the President of Ireland</t>
  </si>
  <si>
    <t>Includes roaming charges Thailand and Europe</t>
  </si>
  <si>
    <t>Ralph Lauren Fragrance gift set</t>
  </si>
  <si>
    <t>To Social Club</t>
  </si>
  <si>
    <t>Bottle of wine</t>
  </si>
  <si>
    <t>Russian Ambassador</t>
  </si>
  <si>
    <t>Two bottles of wine</t>
  </si>
  <si>
    <t>Singaporean High Commissioner</t>
  </si>
  <si>
    <t>Includes roaming charges Viet Nam and Philippines</t>
  </si>
  <si>
    <t>Taxi: Ministry of Foreign Affairs and Trade to Government House</t>
  </si>
  <si>
    <t>Taxi:  Ministry of Foreign Affairs and Trade to Government House</t>
  </si>
  <si>
    <t>Taxi: Government House to Ministry of Foreign Affairs and Trade</t>
  </si>
  <si>
    <t>Taxi: Ministry of Foreign Affairs and Trade to Hippopotamus Restaurant</t>
  </si>
  <si>
    <t>Function hosted by the Antarctic Heritage Trust at Government House</t>
  </si>
  <si>
    <t>Leadership coaching sessions</t>
  </si>
  <si>
    <t>Professional development as agreed with SSC</t>
  </si>
  <si>
    <t>Wellington and Sydney</t>
  </si>
  <si>
    <t>Taxi: Home to Foxglove Restaurant</t>
  </si>
  <si>
    <t>Attendance at foreign policy consultations : Berlin and foreign policy consultations and the Small Advanced Economies Initiative meeting : Helsinki</t>
  </si>
  <si>
    <t>Hosting Malaysian Secretary General and delegation during foreign ministry consultations</t>
  </si>
  <si>
    <t>Kuwaiti Ambassador</t>
  </si>
  <si>
    <t>3-7/12/2017</t>
  </si>
  <si>
    <t>Attendance at foreign policy consultations : New Delhi</t>
  </si>
  <si>
    <t>17-18/12/2017</t>
  </si>
  <si>
    <t>Hotel costs (transit in Singapore)</t>
  </si>
  <si>
    <t>In honour of the visit by the President of Germany</t>
  </si>
  <si>
    <t>Hosting reception for Minister of Foreign Affairs to meet the diplomatic corps</t>
  </si>
  <si>
    <t xml:space="preserve">Wellington </t>
  </si>
  <si>
    <t>Reception for 70 people</t>
  </si>
  <si>
    <t>Hosting reception for external stakeholders</t>
  </si>
  <si>
    <t>Reception for 75 people</t>
  </si>
  <si>
    <t>9-16/09/2017</t>
  </si>
  <si>
    <t>Taxi:  Australian High Commission, Thorndon to Ministry of Foreign Affairs and Trade</t>
  </si>
  <si>
    <t>Auckland</t>
  </si>
  <si>
    <t>Lunch</t>
  </si>
  <si>
    <t>InPhySec</t>
  </si>
  <si>
    <t>9-12/11/2017</t>
  </si>
  <si>
    <t>Vietnamese Government</t>
  </si>
  <si>
    <t>During attendance at APEC Leaders Summit, Da Nang</t>
  </si>
  <si>
    <t>12-15/11/2017</t>
  </si>
  <si>
    <t>Philippines Government</t>
  </si>
  <si>
    <t>Indian Government</t>
  </si>
  <si>
    <t>During foreign policy consultations, New Delhi</t>
  </si>
  <si>
    <t>During foreign policy consultations, Canberra</t>
  </si>
  <si>
    <t>Conference fee</t>
  </si>
  <si>
    <t>New Delhi</t>
  </si>
  <si>
    <t>Taxi: Wellington Airport to home</t>
  </si>
  <si>
    <t>Taxi: Home to Wellington Airport</t>
  </si>
  <si>
    <t>Taxi: Ministry of Foreign Affairs and Trade to Australian High Commission, Thorndon</t>
  </si>
  <si>
    <t>During attendance at EAS Leaders' meeting, Manila</t>
  </si>
  <si>
    <t>Cost ($)****
(exec GST)</t>
  </si>
  <si>
    <t>Including roaming charges India and Australia</t>
  </si>
  <si>
    <t>NZIIA Conference Fee</t>
  </si>
  <si>
    <t>10-13/02/2018</t>
  </si>
  <si>
    <t>Canadian Government</t>
  </si>
  <si>
    <t>During foreign policy consultations, Ottawa</t>
  </si>
  <si>
    <t>During foreign policy consultations, Washington DC</t>
  </si>
  <si>
    <t>13-14/02/2018</t>
  </si>
  <si>
    <t xml:space="preserve">US Government </t>
  </si>
  <si>
    <t>Hosting Thai senior officials for foreign ministry consultations</t>
  </si>
  <si>
    <t>Lunch for 16 people</t>
  </si>
  <si>
    <t>Thai senior officials</t>
  </si>
  <si>
    <t xml:space="preserve">During senior officials talks, Wellington </t>
  </si>
  <si>
    <t>Hosting Moroccan senior officials for foreign ministry consultations</t>
  </si>
  <si>
    <t xml:space="preserve"> Building relationships</t>
  </si>
  <si>
    <t>Scarf</t>
  </si>
  <si>
    <t>Pressed tin tray</t>
  </si>
  <si>
    <t>Moroccan senior officials</t>
  </si>
  <si>
    <t>During senior officials talks, Wellington</t>
  </si>
  <si>
    <t>Chinese Government</t>
  </si>
  <si>
    <t xml:space="preserve">During foreign policy consultations, Beijing
</t>
  </si>
  <si>
    <t>Chinese senior officials</t>
  </si>
  <si>
    <t>27-29/03/2018</t>
  </si>
  <si>
    <t>Hotel costs Helsinki (2 nights accommodation, laundry and meals)</t>
  </si>
  <si>
    <t>Hotel costs (3 nights accommodation, laundry and meals)</t>
  </si>
  <si>
    <t>Book</t>
  </si>
  <si>
    <t>17/05/20018</t>
  </si>
  <si>
    <t>Hotel costs Berlin (2 nights accommodation, laundry and meals)</t>
  </si>
  <si>
    <t>Hotel costs (1 night accommodation and meals)</t>
  </si>
  <si>
    <t>11-15/02/2018</t>
  </si>
  <si>
    <t>Taxi:  Wellington Airport to home (after weather cancelled flights)</t>
  </si>
  <si>
    <t>Hotel costs Washington DC (1 night accommodation and meals)</t>
  </si>
  <si>
    <t>Canadian visa</t>
  </si>
  <si>
    <t>1-3/03/2018</t>
  </si>
  <si>
    <t>Accompany Prime Minister to Paris, Berlin and London, and Minister of Foreign Affairs to Singapore</t>
  </si>
  <si>
    <t>14-25/04/2018</t>
  </si>
  <si>
    <t>5-6/04/2018</t>
  </si>
  <si>
    <t>Airfare</t>
  </si>
  <si>
    <t>Attendance at foreign policy consultations : Canberra</t>
  </si>
  <si>
    <t>Attendance at foreign policy consultations : Ottawa and Washington DC</t>
  </si>
  <si>
    <t>Attendance at Australia New Zealand Leadership Forum : Sydney</t>
  </si>
  <si>
    <t>Attendance at foreign policy consultations : Beijing</t>
  </si>
  <si>
    <t>Lunch for 12 people</t>
  </si>
  <si>
    <t>Tea set</t>
  </si>
  <si>
    <t>Attendance at the Asia New Zealand Foundation Advisers Meeting : Auckland</t>
  </si>
  <si>
    <t>11-12/03/2018</t>
  </si>
  <si>
    <t>Attendance at Auckland Leaders' Week Programme</t>
  </si>
  <si>
    <t>24-25/05/2018</t>
  </si>
  <si>
    <t>Hosting French senior officials for foreign ministry consultations</t>
  </si>
  <si>
    <t>Asia New Zealand Foundation</t>
  </si>
  <si>
    <t>Meeting at Pipitea House</t>
  </si>
  <si>
    <t>Taxi:  Ministry of Foreign Affairs and Trade to Pipitea House</t>
  </si>
  <si>
    <t>During Asia New Zealand Foundation Advisers programme, Auckland</t>
  </si>
  <si>
    <t>Attendance at Jeff Whalan Leadership Group course : Sydney</t>
  </si>
  <si>
    <t>Hotel costs Paris (1 nights accommodation and meals)</t>
  </si>
  <si>
    <t>Hotel costs London (3 nights accommodation, laundry and meals)</t>
  </si>
  <si>
    <t>Hotel costs Singapore (1 night accommodation, laundry and meals)</t>
  </si>
  <si>
    <t>Including roaming charges Australia</t>
  </si>
  <si>
    <t>Including roaming charges Canada and USA</t>
  </si>
  <si>
    <t>10 trays of kiwifruit</t>
  </si>
  <si>
    <t>Zespri</t>
  </si>
  <si>
    <t>Distributed to staff</t>
  </si>
  <si>
    <t xml:space="preserve">Gift exchange during New Zealand China senior officials meeting </t>
  </si>
  <si>
    <t>19-24/06/2018</t>
  </si>
  <si>
    <t>Hotel costs Ottawa (3 nights accommodation, laundry and meals)</t>
  </si>
  <si>
    <t>Airfares: Auckland to Wellington on return</t>
  </si>
  <si>
    <t>Including roaming charges Europe and Singapore</t>
  </si>
  <si>
    <t>Hotel costs Washington (3 nights accommodation, laundry and meals)</t>
  </si>
  <si>
    <t>Cost ($)
(exc GST)***</t>
  </si>
  <si>
    <t>French Government</t>
  </si>
  <si>
    <t>18-20/04/2018</t>
  </si>
  <si>
    <t>British Government</t>
  </si>
  <si>
    <t>Breakfast</t>
  </si>
  <si>
    <t>Australian High Commissioner</t>
  </si>
  <si>
    <t>Attendance at foreign policy consultations :  Washington DC</t>
  </si>
  <si>
    <t>21-24/04/2018</t>
  </si>
  <si>
    <t>Singaporean Government</t>
  </si>
  <si>
    <t>Attendance at EAS Leaders' Summit : Manila</t>
  </si>
  <si>
    <t>Attendance at APEC meeting : Da Nang</t>
  </si>
  <si>
    <t>Attendance at Jeff Whalan Learning Group course : Sydney</t>
  </si>
  <si>
    <t>Attendance at foreign policy consultations with Australia and UK : Sydney</t>
  </si>
  <si>
    <t>Beijing</t>
  </si>
  <si>
    <t>Including roaming charges  Australia</t>
  </si>
  <si>
    <t>During foreign policy consultations with Australia and UK, Sydney</t>
  </si>
  <si>
    <t>During New Zealand Australia Security Dialogue, Wellington</t>
  </si>
  <si>
    <t>During foreign policy consultations, Berlin</t>
  </si>
  <si>
    <t>During attendance at Small Advanced Economies Initiative meeting and foreign policy consultations, Helsinki</t>
  </si>
  <si>
    <t>During Australia New Zealand Leadership Forum, Sydney</t>
  </si>
  <si>
    <t>During the Prime Minister's visit,  Berlin</t>
  </si>
  <si>
    <t>During the Prime Minister's visit, Paris</t>
  </si>
  <si>
    <t>During the Prime Minister's visit, London</t>
  </si>
  <si>
    <t>During the Minister of Foreign Affairs' visit, Singapore</t>
  </si>
  <si>
    <t>Honey</t>
  </si>
  <si>
    <t xml:space="preserve">Honey </t>
  </si>
  <si>
    <t xml:space="preserve">Gift exchange during New Zealand Thailand senior officials meeting </t>
  </si>
  <si>
    <t>Gift exchange during New Zealand Morocco senior officials meeting</t>
  </si>
  <si>
    <t xml:space="preserve">Gift exchange during foreign policy consultations : New Delhi </t>
  </si>
  <si>
    <t>Hospitality (e.g. facilitation, transportation, official meals)</t>
  </si>
  <si>
    <t>Hospitality (e.g. facilitation, transportation, official meals,)</t>
  </si>
  <si>
    <t>19-24/6/2018</t>
  </si>
  <si>
    <t>Hotel costs (4 nights accommodation, laundry and meals)           Air transport provided by NZDF</t>
  </si>
  <si>
    <t>Hotel costs (3 nights accommodation, laundry and meals)        Air transport provided by NZDF</t>
  </si>
  <si>
    <t>Hotel costs (1 night accommodation and meals)                     Other costs for trip in 2016/17 disclosure</t>
  </si>
  <si>
    <t>Hospitality (e.g. facilitation, transportation, official meals and accommodation)</t>
  </si>
  <si>
    <t>Hospitality (e.g. facilitation, transportation, official meals, and accommodation)</t>
  </si>
  <si>
    <t>Hotel costs (1 night accommodation and meals) Auckland on return)                                                                                    Air transport provided by NZDF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</si>
</sst>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4" fontId="10" fillId="0" borderId="9" xfId="0" applyNumberFormat="1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4" fontId="10" fillId="0" borderId="9" xfId="0" applyNumberFormat="1" applyFont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4" fontId="10" fillId="0" borderId="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6" fontId="1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6" fontId="10" fillId="0" borderId="0" xfId="0" applyNumberFormat="1" applyFont="1" applyBorder="1" applyAlignment="1">
      <alignment horizontal="left" vertical="center" wrapText="1"/>
    </xf>
    <xf numFmtId="8" fontId="10" fillId="0" borderId="0" xfId="0" applyNumberFormat="1" applyFont="1" applyBorder="1" applyAlignment="1">
      <alignment horizontal="left" wrapText="1"/>
    </xf>
    <xf numFmtId="164" fontId="6" fillId="5" borderId="3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0" xfId="0" applyNumberFormat="1" applyFont="1" applyBorder="1" applyAlignment="1">
      <alignment horizontal="left" wrapText="1"/>
    </xf>
    <xf numFmtId="0" fontId="10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 readingOrder="1"/>
    </xf>
    <xf numFmtId="164" fontId="1" fillId="8" borderId="2" xfId="0" applyNumberFormat="1" applyFont="1" applyFill="1" applyBorder="1" applyAlignment="1">
      <alignment horizontal="left" vertical="center"/>
    </xf>
    <xf numFmtId="164" fontId="6" fillId="8" borderId="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5" fillId="5" borderId="2" xfId="0" applyNumberFormat="1" applyFont="1" applyFill="1" applyBorder="1" applyAlignment="1">
      <alignment horizontal="left" vertical="center" wrapText="1" readingOrder="1"/>
    </xf>
    <xf numFmtId="164" fontId="1" fillId="5" borderId="2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164" fontId="10" fillId="0" borderId="0" xfId="0" applyNumberFormat="1" applyFont="1" applyFill="1" applyBorder="1" applyAlignment="1">
      <alignment horizontal="left" vertical="center" wrapText="1"/>
    </xf>
    <xf numFmtId="14" fontId="10" fillId="0" borderId="9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topLeftCell="A17" zoomScaleNormal="100" workbookViewId="0">
      <selection activeCell="B26" sqref="B26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37.85546875" style="1" customWidth="1"/>
    <col min="4" max="4" width="53" style="1" customWidth="1"/>
    <col min="5" max="16384" width="9.140625" style="1"/>
  </cols>
  <sheetData>
    <row r="1" spans="1:4" ht="36" customHeight="1" x14ac:dyDescent="0.2">
      <c r="A1" s="138" t="s">
        <v>24</v>
      </c>
      <c r="B1" s="138"/>
      <c r="C1" s="138"/>
      <c r="D1" s="138"/>
    </row>
    <row r="2" spans="1:4" ht="36" customHeight="1" x14ac:dyDescent="0.2">
      <c r="A2" s="45" t="s">
        <v>8</v>
      </c>
      <c r="B2" s="141" t="s">
        <v>44</v>
      </c>
      <c r="C2" s="141"/>
      <c r="D2" s="141"/>
    </row>
    <row r="3" spans="1:4" ht="36" customHeight="1" x14ac:dyDescent="0.2">
      <c r="A3" s="45" t="s">
        <v>9</v>
      </c>
      <c r="B3" s="142" t="s">
        <v>42</v>
      </c>
      <c r="C3" s="142"/>
      <c r="D3" s="142"/>
    </row>
    <row r="4" spans="1:4" ht="36" customHeight="1" x14ac:dyDescent="0.2">
      <c r="A4" s="45" t="s">
        <v>3</v>
      </c>
      <c r="B4" s="142" t="s">
        <v>45</v>
      </c>
      <c r="C4" s="142"/>
      <c r="D4" s="142"/>
    </row>
    <row r="5" spans="1:4" s="3" customFormat="1" ht="36" customHeight="1" x14ac:dyDescent="0.2">
      <c r="A5" s="143" t="s">
        <v>10</v>
      </c>
      <c r="B5" s="144"/>
      <c r="C5" s="144"/>
      <c r="D5" s="144"/>
    </row>
    <row r="6" spans="1:4" s="3" customFormat="1" ht="35.25" customHeight="1" x14ac:dyDescent="0.2">
      <c r="A6" s="145" t="s">
        <v>36</v>
      </c>
      <c r="B6" s="146"/>
      <c r="C6" s="146"/>
      <c r="D6" s="146"/>
    </row>
    <row r="7" spans="1:4" s="4" customFormat="1" ht="19.5" customHeight="1" x14ac:dyDescent="0.2">
      <c r="A7" s="139" t="s">
        <v>29</v>
      </c>
      <c r="B7" s="140"/>
      <c r="C7" s="140"/>
      <c r="D7" s="140"/>
    </row>
    <row r="8" spans="1:4" s="41" customFormat="1" ht="25.5" x14ac:dyDescent="0.2">
      <c r="A8" s="39" t="s">
        <v>25</v>
      </c>
      <c r="B8" s="40" t="s">
        <v>72</v>
      </c>
      <c r="C8" s="40" t="s">
        <v>37</v>
      </c>
      <c r="D8" s="40" t="s">
        <v>18</v>
      </c>
    </row>
    <row r="9" spans="1:4" s="41" customFormat="1" ht="32.25" customHeight="1" x14ac:dyDescent="0.2">
      <c r="A9" s="80">
        <v>42901</v>
      </c>
      <c r="B9" s="102">
        <v>211.13</v>
      </c>
      <c r="C9" s="72" t="s">
        <v>217</v>
      </c>
      <c r="D9" s="72" t="s">
        <v>240</v>
      </c>
    </row>
    <row r="10" spans="1:4" s="41" customFormat="1" x14ac:dyDescent="0.2">
      <c r="A10" s="80"/>
      <c r="B10" s="102"/>
      <c r="C10" s="72"/>
      <c r="D10" s="72"/>
    </row>
    <row r="11" spans="1:4" s="41" customFormat="1" ht="25.5" x14ac:dyDescent="0.2">
      <c r="A11" s="76" t="s">
        <v>59</v>
      </c>
      <c r="B11" s="102">
        <v>792.94</v>
      </c>
      <c r="C11" s="72" t="s">
        <v>218</v>
      </c>
      <c r="D11" s="72" t="s">
        <v>47</v>
      </c>
    </row>
    <row r="12" spans="1:4" s="41" customFormat="1" ht="20.25" customHeight="1" x14ac:dyDescent="0.2">
      <c r="A12" s="80"/>
      <c r="B12" s="102">
        <v>30.7</v>
      </c>
      <c r="C12" s="72"/>
      <c r="D12" s="72" t="s">
        <v>80</v>
      </c>
    </row>
    <row r="13" spans="1:4" s="41" customFormat="1" x14ac:dyDescent="0.2">
      <c r="A13" s="76"/>
      <c r="B13" s="102">
        <v>60.51</v>
      </c>
      <c r="C13" s="72"/>
      <c r="D13" s="72" t="s">
        <v>60</v>
      </c>
    </row>
    <row r="14" spans="1:4" s="41" customFormat="1" x14ac:dyDescent="0.2">
      <c r="A14" s="76"/>
      <c r="B14" s="102">
        <v>330.12</v>
      </c>
      <c r="C14" s="72"/>
      <c r="D14" s="72" t="s">
        <v>166</v>
      </c>
    </row>
    <row r="15" spans="1:4" s="41" customFormat="1" x14ac:dyDescent="0.2">
      <c r="A15" s="76"/>
      <c r="B15" s="102">
        <v>60.01</v>
      </c>
      <c r="C15" s="72"/>
      <c r="D15" s="72" t="s">
        <v>61</v>
      </c>
    </row>
    <row r="16" spans="1:4" s="41" customFormat="1" ht="23.25" customHeight="1" x14ac:dyDescent="0.2">
      <c r="A16" s="76"/>
      <c r="B16" s="102">
        <v>42.09</v>
      </c>
      <c r="C16" s="72"/>
      <c r="D16" s="72" t="s">
        <v>79</v>
      </c>
    </row>
    <row r="17" spans="1:4" s="41" customFormat="1" x14ac:dyDescent="0.2">
      <c r="A17" s="70"/>
    </row>
    <row r="18" spans="1:4" s="41" customFormat="1" ht="66.75" customHeight="1" x14ac:dyDescent="0.2">
      <c r="A18" s="100" t="s">
        <v>119</v>
      </c>
      <c r="B18" s="102">
        <v>12637.23</v>
      </c>
      <c r="C18" s="101" t="s">
        <v>106</v>
      </c>
      <c r="D18" s="101" t="s">
        <v>47</v>
      </c>
    </row>
    <row r="19" spans="1:4" s="41" customFormat="1" ht="25.5" x14ac:dyDescent="0.2">
      <c r="B19" s="102">
        <v>794.9</v>
      </c>
      <c r="D19" s="72" t="s">
        <v>165</v>
      </c>
    </row>
    <row r="20" spans="1:4" s="41" customFormat="1" ht="26.25" customHeight="1" x14ac:dyDescent="0.2">
      <c r="A20" s="70"/>
      <c r="B20" s="102">
        <v>775.37</v>
      </c>
      <c r="D20" s="72" t="s">
        <v>161</v>
      </c>
    </row>
    <row r="21" spans="1:4" s="41" customFormat="1" ht="15.75" customHeight="1" x14ac:dyDescent="0.2">
      <c r="A21" s="70"/>
      <c r="B21" s="102"/>
      <c r="D21" s="72"/>
    </row>
    <row r="22" spans="1:4" s="41" customFormat="1" ht="39" customHeight="1" x14ac:dyDescent="0.2">
      <c r="A22" s="100" t="s">
        <v>124</v>
      </c>
      <c r="B22" s="113">
        <v>3199.37</v>
      </c>
      <c r="C22" s="101" t="s">
        <v>216</v>
      </c>
      <c r="D22" s="101" t="s">
        <v>238</v>
      </c>
    </row>
    <row r="23" spans="1:4" s="41" customFormat="1" ht="14.25" customHeight="1" x14ac:dyDescent="0.2">
      <c r="A23" s="100"/>
      <c r="B23" s="102"/>
      <c r="C23" s="101"/>
      <c r="D23" s="101"/>
    </row>
    <row r="24" spans="1:4" s="41" customFormat="1" ht="36" customHeight="1" x14ac:dyDescent="0.2">
      <c r="A24" s="100" t="s">
        <v>127</v>
      </c>
      <c r="B24" s="102">
        <v>1390.42</v>
      </c>
      <c r="C24" s="101" t="s">
        <v>215</v>
      </c>
      <c r="D24" s="101" t="s">
        <v>239</v>
      </c>
    </row>
    <row r="25" spans="1:4" s="41" customFormat="1" x14ac:dyDescent="0.2">
      <c r="A25" s="70"/>
      <c r="B25" s="102"/>
    </row>
    <row r="26" spans="1:4" s="41" customFormat="1" ht="25.5" x14ac:dyDescent="0.2">
      <c r="A26" s="76" t="s">
        <v>109</v>
      </c>
      <c r="B26" s="102">
        <v>6237.6</v>
      </c>
      <c r="C26" s="72" t="s">
        <v>110</v>
      </c>
      <c r="D26" s="72" t="s">
        <v>47</v>
      </c>
    </row>
    <row r="27" spans="1:4" s="41" customFormat="1" x14ac:dyDescent="0.2">
      <c r="A27" s="76"/>
      <c r="B27" s="102">
        <v>48.87</v>
      </c>
      <c r="C27" s="72"/>
      <c r="D27" s="72" t="s">
        <v>135</v>
      </c>
    </row>
    <row r="28" spans="1:4" s="41" customFormat="1" x14ac:dyDescent="0.2">
      <c r="A28" s="70"/>
      <c r="B28" s="102">
        <v>62</v>
      </c>
      <c r="D28" s="72" t="s">
        <v>112</v>
      </c>
    </row>
    <row r="29" spans="1:4" s="41" customFormat="1" x14ac:dyDescent="0.2">
      <c r="A29" s="70"/>
      <c r="B29" s="102">
        <v>968.22</v>
      </c>
      <c r="D29" s="72" t="s">
        <v>162</v>
      </c>
    </row>
    <row r="30" spans="1:4" s="41" customFormat="1" x14ac:dyDescent="0.2">
      <c r="A30" s="70"/>
      <c r="B30" s="102">
        <v>37.74</v>
      </c>
      <c r="D30" s="72" t="s">
        <v>134</v>
      </c>
    </row>
    <row r="31" spans="1:4" s="41" customFormat="1" x14ac:dyDescent="0.2">
      <c r="A31" s="70"/>
      <c r="B31" s="102"/>
    </row>
    <row r="32" spans="1:4" s="41" customFormat="1" ht="25.5" x14ac:dyDescent="0.2">
      <c r="A32" s="76" t="s">
        <v>111</v>
      </c>
      <c r="B32" s="102">
        <v>1152.6300000000001</v>
      </c>
      <c r="C32" s="72" t="s">
        <v>176</v>
      </c>
      <c r="D32" s="72" t="s">
        <v>47</v>
      </c>
    </row>
    <row r="33" spans="1:4" s="41" customFormat="1" x14ac:dyDescent="0.2">
      <c r="A33" s="72"/>
      <c r="B33" s="102">
        <v>49.39</v>
      </c>
      <c r="C33" s="72"/>
      <c r="D33" s="72" t="s">
        <v>135</v>
      </c>
    </row>
    <row r="34" spans="1:4" s="41" customFormat="1" x14ac:dyDescent="0.2">
      <c r="B34" s="102">
        <v>234.54</v>
      </c>
      <c r="C34" s="72"/>
      <c r="D34" s="72" t="s">
        <v>166</v>
      </c>
    </row>
    <row r="35" spans="1:4" x14ac:dyDescent="0.2">
      <c r="A35" s="11"/>
      <c r="B35" s="102">
        <v>42.09</v>
      </c>
      <c r="D35" s="54" t="s">
        <v>134</v>
      </c>
    </row>
    <row r="36" spans="1:4" x14ac:dyDescent="0.2">
      <c r="A36" s="11"/>
      <c r="B36" s="102"/>
      <c r="D36" s="112"/>
    </row>
    <row r="37" spans="1:4" ht="25.5" x14ac:dyDescent="0.2">
      <c r="A37" s="11" t="s">
        <v>167</v>
      </c>
      <c r="B37" s="102">
        <v>12311.23</v>
      </c>
      <c r="C37" s="72" t="s">
        <v>177</v>
      </c>
      <c r="D37" s="72" t="s">
        <v>47</v>
      </c>
    </row>
    <row r="38" spans="1:4" x14ac:dyDescent="0.2">
      <c r="A38" s="11"/>
      <c r="B38" s="102">
        <v>7.47</v>
      </c>
      <c r="C38" s="72"/>
      <c r="D38" s="72" t="s">
        <v>170</v>
      </c>
    </row>
    <row r="39" spans="1:4" ht="25.5" x14ac:dyDescent="0.2">
      <c r="A39" s="11"/>
      <c r="B39" s="102">
        <v>48.7</v>
      </c>
      <c r="D39" s="72" t="s">
        <v>168</v>
      </c>
    </row>
    <row r="40" spans="1:4" ht="25.5" x14ac:dyDescent="0.2">
      <c r="A40" s="11"/>
      <c r="B40" s="102">
        <v>663.33</v>
      </c>
      <c r="D40" s="72" t="s">
        <v>202</v>
      </c>
    </row>
    <row r="41" spans="1:4" ht="25.5" x14ac:dyDescent="0.2">
      <c r="A41" s="11"/>
      <c r="B41" s="102">
        <v>366.96</v>
      </c>
      <c r="D41" s="72" t="s">
        <v>169</v>
      </c>
    </row>
    <row r="42" spans="1:4" x14ac:dyDescent="0.2">
      <c r="A42" s="11"/>
      <c r="B42" s="102"/>
      <c r="D42" s="72"/>
    </row>
    <row r="43" spans="1:4" ht="25.5" x14ac:dyDescent="0.2">
      <c r="A43" s="118" t="s">
        <v>171</v>
      </c>
      <c r="B43" s="102">
        <v>36.17</v>
      </c>
      <c r="C43" s="1" t="s">
        <v>178</v>
      </c>
      <c r="D43" s="72" t="s">
        <v>80</v>
      </c>
    </row>
    <row r="44" spans="1:4" ht="38.25" x14ac:dyDescent="0.2">
      <c r="A44" s="11"/>
      <c r="B44" s="102">
        <v>288.77999999999997</v>
      </c>
      <c r="D44" s="72" t="s">
        <v>243</v>
      </c>
    </row>
    <row r="45" spans="1:4" x14ac:dyDescent="0.2">
      <c r="A45" s="11"/>
      <c r="B45" s="102">
        <v>198.2</v>
      </c>
      <c r="D45" s="72" t="s">
        <v>203</v>
      </c>
    </row>
    <row r="46" spans="1:4" x14ac:dyDescent="0.2">
      <c r="A46" s="11"/>
      <c r="B46" s="102"/>
      <c r="D46" s="72"/>
    </row>
    <row r="47" spans="1:4" ht="25.5" x14ac:dyDescent="0.2">
      <c r="A47" s="11" t="s">
        <v>160</v>
      </c>
      <c r="B47" s="102">
        <v>6662.37</v>
      </c>
      <c r="C47" s="72" t="s">
        <v>179</v>
      </c>
      <c r="D47" s="112" t="s">
        <v>47</v>
      </c>
    </row>
    <row r="48" spans="1:4" x14ac:dyDescent="0.2">
      <c r="A48" s="11"/>
      <c r="B48" s="102">
        <v>42.96</v>
      </c>
      <c r="D48" s="112" t="s">
        <v>135</v>
      </c>
    </row>
    <row r="49" spans="1:4" x14ac:dyDescent="0.2">
      <c r="A49" s="11"/>
      <c r="B49" s="102">
        <v>435.46</v>
      </c>
      <c r="D49" s="72" t="s">
        <v>166</v>
      </c>
    </row>
    <row r="50" spans="1:4" x14ac:dyDescent="0.2">
      <c r="A50" s="11"/>
      <c r="B50" s="102">
        <v>39.22</v>
      </c>
      <c r="D50" s="117" t="s">
        <v>134</v>
      </c>
    </row>
    <row r="51" spans="1:4" x14ac:dyDescent="0.2">
      <c r="A51" s="11"/>
      <c r="B51" s="102"/>
      <c r="D51" s="117"/>
    </row>
    <row r="52" spans="1:4" ht="25.5" x14ac:dyDescent="0.2">
      <c r="A52" s="11" t="s">
        <v>174</v>
      </c>
      <c r="B52" s="102">
        <v>724.23</v>
      </c>
      <c r="C52" s="1" t="s">
        <v>191</v>
      </c>
      <c r="D52" s="1" t="s">
        <v>175</v>
      </c>
    </row>
    <row r="53" spans="1:4" x14ac:dyDescent="0.2">
      <c r="A53" s="11"/>
      <c r="B53" s="102">
        <v>36.520000000000003</v>
      </c>
      <c r="D53" s="1" t="s">
        <v>135</v>
      </c>
    </row>
    <row r="54" spans="1:4" x14ac:dyDescent="0.2">
      <c r="A54" s="11"/>
      <c r="B54" s="102">
        <v>211.13</v>
      </c>
      <c r="D54" s="72" t="s">
        <v>166</v>
      </c>
    </row>
    <row r="55" spans="1:4" x14ac:dyDescent="0.2">
      <c r="A55" s="11"/>
      <c r="B55" s="102">
        <v>42</v>
      </c>
      <c r="D55" s="122" t="s">
        <v>134</v>
      </c>
    </row>
    <row r="56" spans="1:4" x14ac:dyDescent="0.2">
      <c r="A56" s="11"/>
      <c r="B56" s="102"/>
      <c r="D56" s="117"/>
    </row>
    <row r="57" spans="1:4" ht="38.25" x14ac:dyDescent="0.2">
      <c r="A57" s="119" t="s">
        <v>173</v>
      </c>
      <c r="B57" s="102">
        <v>13016.63</v>
      </c>
      <c r="C57" s="1" t="s">
        <v>172</v>
      </c>
      <c r="D57" s="72" t="s">
        <v>47</v>
      </c>
    </row>
    <row r="58" spans="1:4" x14ac:dyDescent="0.2">
      <c r="A58" s="119"/>
      <c r="B58" s="102">
        <v>536.28</v>
      </c>
      <c r="C58" s="128"/>
      <c r="D58" s="72" t="s">
        <v>192</v>
      </c>
    </row>
    <row r="59" spans="1:4" ht="25.5" x14ac:dyDescent="0.2">
      <c r="A59" s="119"/>
      <c r="B59" s="102">
        <v>3035.06</v>
      </c>
      <c r="D59" s="72" t="s">
        <v>193</v>
      </c>
    </row>
    <row r="60" spans="1:4" ht="25.5" x14ac:dyDescent="0.2">
      <c r="A60" s="11"/>
      <c r="B60" s="102">
        <v>385.15</v>
      </c>
      <c r="D60" s="117" t="s">
        <v>194</v>
      </c>
    </row>
    <row r="61" spans="1:4" x14ac:dyDescent="0.2">
      <c r="A61" s="11"/>
      <c r="B61" s="102">
        <v>40.43</v>
      </c>
      <c r="D61" s="122" t="s">
        <v>134</v>
      </c>
    </row>
    <row r="62" spans="1:4" x14ac:dyDescent="0.2">
      <c r="A62" s="1"/>
      <c r="D62" s="126"/>
    </row>
    <row r="63" spans="1:4" ht="25.5" x14ac:dyDescent="0.2">
      <c r="A63" s="1" t="s">
        <v>201</v>
      </c>
      <c r="B63" s="102">
        <v>12921.63</v>
      </c>
      <c r="C63" s="72" t="s">
        <v>212</v>
      </c>
      <c r="D63" s="126" t="s">
        <v>47</v>
      </c>
    </row>
    <row r="64" spans="1:4" x14ac:dyDescent="0.2">
      <c r="A64" s="1"/>
      <c r="B64" s="102">
        <v>50.96</v>
      </c>
      <c r="D64" s="1" t="s">
        <v>135</v>
      </c>
    </row>
    <row r="65" spans="1:4" ht="25.5" x14ac:dyDescent="0.2">
      <c r="A65" s="1"/>
      <c r="B65" s="102">
        <v>1637.2</v>
      </c>
      <c r="D65" s="54" t="s">
        <v>205</v>
      </c>
    </row>
    <row r="66" spans="1:4" x14ac:dyDescent="0.2">
      <c r="A66" s="1"/>
      <c r="B66" s="102">
        <v>40.26</v>
      </c>
      <c r="D66" s="126" t="s">
        <v>134</v>
      </c>
    </row>
    <row r="67" spans="1:4" x14ac:dyDescent="0.2">
      <c r="A67" s="1"/>
      <c r="B67" s="102"/>
      <c r="D67" s="130"/>
    </row>
    <row r="68" spans="1:4" ht="19.5" customHeight="1" x14ac:dyDescent="0.2">
      <c r="A68" s="53" t="s">
        <v>4</v>
      </c>
      <c r="B68" s="104">
        <f>SUM(B9:B67)</f>
        <v>82936.199999999983</v>
      </c>
      <c r="C68" s="54"/>
      <c r="D68" s="54"/>
    </row>
    <row r="69" spans="1:4" s="4" customFormat="1" ht="19.5" customHeight="1" x14ac:dyDescent="0.2">
      <c r="A69" s="134" t="s">
        <v>16</v>
      </c>
      <c r="B69" s="135"/>
      <c r="C69" s="135"/>
      <c r="D69" s="6"/>
    </row>
    <row r="70" spans="1:4" s="41" customFormat="1" ht="37.5" customHeight="1" x14ac:dyDescent="0.2">
      <c r="A70" s="39" t="s">
        <v>25</v>
      </c>
      <c r="B70" s="40" t="s">
        <v>206</v>
      </c>
      <c r="C70" s="40" t="s">
        <v>38</v>
      </c>
      <c r="D70" s="40" t="s">
        <v>17</v>
      </c>
    </row>
    <row r="71" spans="1:4" s="41" customFormat="1" ht="43.5" customHeight="1" x14ac:dyDescent="0.2">
      <c r="A71" s="76" t="s">
        <v>46</v>
      </c>
      <c r="B71" s="102">
        <v>497.57</v>
      </c>
      <c r="C71" s="72" t="s">
        <v>71</v>
      </c>
      <c r="D71" s="72" t="s">
        <v>47</v>
      </c>
    </row>
    <row r="72" spans="1:4" s="41" customFormat="1" ht="26.25" customHeight="1" x14ac:dyDescent="0.2">
      <c r="A72" s="80"/>
      <c r="B72" s="102">
        <v>38.090000000000003</v>
      </c>
      <c r="C72" s="72"/>
      <c r="D72" s="72" t="s">
        <v>78</v>
      </c>
    </row>
    <row r="73" spans="1:4" s="41" customFormat="1" ht="22.5" customHeight="1" x14ac:dyDescent="0.2">
      <c r="A73" s="80"/>
      <c r="B73" s="102">
        <v>61.3</v>
      </c>
      <c r="C73" s="72"/>
      <c r="D73" s="72" t="s">
        <v>48</v>
      </c>
    </row>
    <row r="74" spans="1:4" s="41" customFormat="1" ht="25.5" customHeight="1" x14ac:dyDescent="0.2">
      <c r="A74" s="80"/>
      <c r="B74" s="102">
        <v>243.48</v>
      </c>
      <c r="C74" s="72"/>
      <c r="D74" s="72" t="s">
        <v>166</v>
      </c>
    </row>
    <row r="75" spans="1:4" s="41" customFormat="1" ht="22.5" customHeight="1" x14ac:dyDescent="0.2">
      <c r="A75" s="80"/>
      <c r="B75" s="102">
        <v>67.39</v>
      </c>
      <c r="C75" s="72"/>
      <c r="D75" s="72" t="s">
        <v>49</v>
      </c>
    </row>
    <row r="76" spans="1:4" s="41" customFormat="1" ht="29.25" customHeight="1" x14ac:dyDescent="0.2">
      <c r="A76" s="80"/>
      <c r="B76" s="102">
        <v>40.78</v>
      </c>
      <c r="C76" s="72"/>
      <c r="D76" s="72" t="s">
        <v>50</v>
      </c>
    </row>
    <row r="77" spans="1:4" s="41" customFormat="1" ht="14.25" customHeight="1" x14ac:dyDescent="0.2">
      <c r="A77" s="80"/>
      <c r="B77" s="102"/>
      <c r="C77" s="72"/>
      <c r="D77" s="72"/>
    </row>
    <row r="78" spans="1:4" s="41" customFormat="1" ht="29.25" customHeight="1" x14ac:dyDescent="0.2">
      <c r="A78" s="80" t="s">
        <v>183</v>
      </c>
      <c r="B78" s="102">
        <v>579.82000000000005</v>
      </c>
      <c r="C78" s="72" t="s">
        <v>182</v>
      </c>
      <c r="D78" s="72" t="s">
        <v>47</v>
      </c>
    </row>
    <row r="79" spans="1:4" s="41" customFormat="1" ht="15.75" customHeight="1" x14ac:dyDescent="0.2">
      <c r="A79" s="80"/>
      <c r="B79" s="102"/>
      <c r="C79" s="72"/>
      <c r="D79" s="72"/>
    </row>
    <row r="80" spans="1:4" s="41" customFormat="1" ht="29.25" customHeight="1" x14ac:dyDescent="0.2">
      <c r="A80" s="80" t="s">
        <v>185</v>
      </c>
      <c r="B80" s="102">
        <v>487.63</v>
      </c>
      <c r="C80" s="72" t="s">
        <v>184</v>
      </c>
      <c r="D80" s="72" t="s">
        <v>47</v>
      </c>
    </row>
    <row r="81" spans="1:4" s="41" customFormat="1" ht="29.25" customHeight="1" x14ac:dyDescent="0.2">
      <c r="A81" s="80"/>
      <c r="B81" s="102">
        <v>39.83</v>
      </c>
      <c r="C81" s="72"/>
      <c r="D81" s="72" t="s">
        <v>78</v>
      </c>
    </row>
    <row r="82" spans="1:4" s="41" customFormat="1" ht="19.5" customHeight="1" x14ac:dyDescent="0.2">
      <c r="A82" s="80"/>
      <c r="B82" s="102">
        <v>247.83</v>
      </c>
      <c r="C82" s="72"/>
      <c r="D82" s="72" t="s">
        <v>166</v>
      </c>
    </row>
    <row r="83" spans="1:4" s="41" customFormat="1" ht="29.25" customHeight="1" x14ac:dyDescent="0.2">
      <c r="A83" s="80"/>
      <c r="B83" s="102">
        <v>34.96</v>
      </c>
      <c r="C83" s="72"/>
      <c r="D83" s="72" t="s">
        <v>134</v>
      </c>
    </row>
    <row r="84" spans="1:4" x14ac:dyDescent="0.2">
      <c r="A84" s="11"/>
      <c r="B84" s="54"/>
      <c r="C84" s="54"/>
      <c r="D84" s="72"/>
    </row>
    <row r="85" spans="1:4" hidden="1" x14ac:dyDescent="0.2">
      <c r="A85" s="11"/>
      <c r="B85" s="54"/>
      <c r="C85" s="54"/>
    </row>
    <row r="86" spans="1:4" ht="19.5" customHeight="1" x14ac:dyDescent="0.2">
      <c r="A86" s="53" t="s">
        <v>4</v>
      </c>
      <c r="B86" s="105">
        <f>SUM(B71:B85)</f>
        <v>2338.6799999999998</v>
      </c>
      <c r="C86" s="54"/>
      <c r="D86" s="54"/>
    </row>
    <row r="87" spans="1:4" ht="19.5" customHeight="1" x14ac:dyDescent="0.2">
      <c r="A87" s="136" t="s">
        <v>15</v>
      </c>
      <c r="B87" s="137"/>
      <c r="C87" s="137"/>
      <c r="D87" s="44"/>
    </row>
    <row r="88" spans="1:4" s="42" customFormat="1" ht="25.5" customHeight="1" x14ac:dyDescent="0.2">
      <c r="A88" s="39" t="s">
        <v>0</v>
      </c>
      <c r="B88" s="40" t="s">
        <v>206</v>
      </c>
      <c r="C88" s="40" t="s">
        <v>39</v>
      </c>
      <c r="D88" s="40" t="s">
        <v>11</v>
      </c>
    </row>
    <row r="89" spans="1:4" ht="25.5" customHeight="1" x14ac:dyDescent="0.2">
      <c r="A89" s="80">
        <v>42926</v>
      </c>
      <c r="B89" s="102">
        <v>12.09</v>
      </c>
      <c r="C89" s="72" t="s">
        <v>63</v>
      </c>
      <c r="D89" s="72" t="s">
        <v>100</v>
      </c>
    </row>
    <row r="90" spans="1:4" ht="21.75" customHeight="1" x14ac:dyDescent="0.2">
      <c r="A90" s="80"/>
      <c r="B90" s="102"/>
      <c r="C90" s="72"/>
    </row>
    <row r="91" spans="1:4" ht="25.5" customHeight="1" x14ac:dyDescent="0.2">
      <c r="A91" s="80">
        <v>42930</v>
      </c>
      <c r="B91" s="102">
        <v>12.43</v>
      </c>
      <c r="C91" s="72" t="s">
        <v>64</v>
      </c>
      <c r="D91" s="72" t="s">
        <v>136</v>
      </c>
    </row>
    <row r="92" spans="1:4" ht="28.5" customHeight="1" x14ac:dyDescent="0.2">
      <c r="A92" s="80"/>
      <c r="B92" s="102">
        <v>12.52</v>
      </c>
      <c r="C92" s="72"/>
      <c r="D92" s="72" t="s">
        <v>120</v>
      </c>
    </row>
    <row r="93" spans="1:4" ht="26.25" customHeight="1" x14ac:dyDescent="0.2">
      <c r="A93" s="80"/>
      <c r="B93" s="102"/>
      <c r="C93" s="72"/>
      <c r="D93" s="72"/>
    </row>
    <row r="94" spans="1:4" ht="25.5" customHeight="1" x14ac:dyDescent="0.2">
      <c r="A94" s="80">
        <v>42953</v>
      </c>
      <c r="B94" s="102">
        <v>19.91</v>
      </c>
      <c r="C94" s="73" t="s">
        <v>77</v>
      </c>
      <c r="D94" s="72" t="s">
        <v>105</v>
      </c>
    </row>
    <row r="95" spans="1:4" ht="15" customHeight="1" x14ac:dyDescent="0.2">
      <c r="A95" s="80"/>
      <c r="B95" s="102"/>
      <c r="C95" s="73"/>
    </row>
    <row r="96" spans="1:4" ht="28.5" customHeight="1" x14ac:dyDescent="0.2">
      <c r="A96" s="80">
        <v>42955</v>
      </c>
      <c r="B96" s="102">
        <v>19.739999999999998</v>
      </c>
      <c r="C96" s="72" t="s">
        <v>76</v>
      </c>
      <c r="D96" s="72" t="s">
        <v>97</v>
      </c>
    </row>
    <row r="97" spans="1:4" ht="31.5" customHeight="1" x14ac:dyDescent="0.2">
      <c r="A97" s="80"/>
      <c r="B97" s="102">
        <v>27.48</v>
      </c>
      <c r="C97" s="72"/>
      <c r="D97" s="72" t="s">
        <v>99</v>
      </c>
    </row>
    <row r="98" spans="1:4" ht="21" customHeight="1" x14ac:dyDescent="0.2">
      <c r="A98" s="91"/>
      <c r="B98" s="102"/>
      <c r="C98" s="72"/>
      <c r="D98" s="72"/>
    </row>
    <row r="99" spans="1:4" ht="36.75" customHeight="1" x14ac:dyDescent="0.2">
      <c r="A99" s="91">
        <v>43005</v>
      </c>
      <c r="B99" s="102">
        <v>17.649999999999999</v>
      </c>
      <c r="C99" s="72" t="s">
        <v>101</v>
      </c>
      <c r="D99" s="72" t="s">
        <v>98</v>
      </c>
    </row>
    <row r="100" spans="1:4" ht="24.75" customHeight="1" x14ac:dyDescent="0.2">
      <c r="A100" s="41"/>
      <c r="B100" s="102"/>
      <c r="C100" s="41"/>
      <c r="D100" s="72"/>
    </row>
    <row r="101" spans="1:4" ht="24.75" customHeight="1" x14ac:dyDescent="0.2">
      <c r="A101" s="91">
        <v>43194</v>
      </c>
      <c r="B101" s="102">
        <v>10.43</v>
      </c>
      <c r="C101" s="72" t="s">
        <v>188</v>
      </c>
      <c r="D101" s="72" t="s">
        <v>189</v>
      </c>
    </row>
    <row r="102" spans="1:4" ht="12.75" customHeight="1" x14ac:dyDescent="0.2">
      <c r="A102" s="11"/>
      <c r="B102" s="54"/>
      <c r="C102" s="54"/>
      <c r="D102" s="72"/>
    </row>
    <row r="103" spans="1:4" ht="12.75" hidden="1" customHeight="1" x14ac:dyDescent="0.2">
      <c r="A103" s="11"/>
      <c r="B103" s="54"/>
      <c r="C103" s="54"/>
      <c r="D103" s="54"/>
    </row>
    <row r="104" spans="1:4" ht="19.5" customHeight="1" x14ac:dyDescent="0.2">
      <c r="A104" s="53" t="s">
        <v>4</v>
      </c>
      <c r="B104" s="105">
        <f>SUM(B89:B103)</f>
        <v>132.25</v>
      </c>
      <c r="C104" s="54"/>
      <c r="D104" s="54"/>
    </row>
    <row r="105" spans="1:4" s="8" customFormat="1" ht="34.5" customHeight="1" x14ac:dyDescent="0.2">
      <c r="A105" s="43" t="s">
        <v>7</v>
      </c>
      <c r="B105" s="109">
        <f>B68+B86+B104</f>
        <v>85407.129999999976</v>
      </c>
      <c r="C105" s="9"/>
      <c r="D105" s="9"/>
    </row>
    <row r="106" spans="1:4" s="54" customFormat="1" x14ac:dyDescent="0.2">
      <c r="B106" s="51"/>
      <c r="C106" s="52"/>
      <c r="D106" s="52"/>
    </row>
    <row r="107" spans="1:4" x14ac:dyDescent="0.2">
      <c r="A107" s="38"/>
      <c r="B107" s="54"/>
      <c r="C107" s="54"/>
      <c r="D107" s="120"/>
    </row>
    <row r="108" spans="1:4" x14ac:dyDescent="0.2">
      <c r="A108" s="38"/>
      <c r="B108" s="54"/>
      <c r="C108" s="54"/>
      <c r="D108" s="54"/>
    </row>
    <row r="109" spans="1:4" x14ac:dyDescent="0.2">
      <c r="A109" s="38"/>
      <c r="B109" s="54"/>
      <c r="C109" s="54"/>
      <c r="D109" s="54"/>
    </row>
    <row r="110" spans="1:4" x14ac:dyDescent="0.2">
      <c r="A110" s="38"/>
      <c r="B110" s="54"/>
      <c r="C110" s="54"/>
      <c r="D110" s="54"/>
    </row>
    <row r="111" spans="1:4" x14ac:dyDescent="0.2">
      <c r="A111" s="38"/>
      <c r="B111" s="54"/>
      <c r="C111" s="54"/>
      <c r="D111" s="54"/>
    </row>
    <row r="112" spans="1:4" x14ac:dyDescent="0.2">
      <c r="A112" s="38"/>
      <c r="B112" s="54"/>
      <c r="C112" s="54"/>
      <c r="D112" s="54"/>
    </row>
    <row r="113" spans="1:4" x14ac:dyDescent="0.2">
      <c r="A113" s="38"/>
      <c r="B113" s="54"/>
      <c r="C113" s="54"/>
      <c r="D113" s="54"/>
    </row>
    <row r="114" spans="1:4" x14ac:dyDescent="0.2">
      <c r="A114" s="38"/>
      <c r="B114" s="54"/>
      <c r="C114" s="54"/>
      <c r="D114" s="54"/>
    </row>
    <row r="115" spans="1:4" x14ac:dyDescent="0.2">
      <c r="A115" s="38"/>
      <c r="B115" s="54"/>
      <c r="C115" s="54"/>
      <c r="D115" s="54"/>
    </row>
    <row r="116" spans="1:4" x14ac:dyDescent="0.2">
      <c r="A116" s="38"/>
      <c r="B116" s="54"/>
      <c r="C116" s="54"/>
      <c r="D116" s="54"/>
    </row>
    <row r="117" spans="1:4" x14ac:dyDescent="0.2">
      <c r="A117" s="38"/>
      <c r="B117" s="54"/>
      <c r="C117" s="54"/>
      <c r="D117" s="54"/>
    </row>
    <row r="118" spans="1:4" x14ac:dyDescent="0.2">
      <c r="D118" s="54"/>
    </row>
  </sheetData>
  <mergeCells count="9">
    <mergeCell ref="A69:C69"/>
    <mergeCell ref="A87:C87"/>
    <mergeCell ref="A1:D1"/>
    <mergeCell ref="A7:D7"/>
    <mergeCell ref="B2:D2"/>
    <mergeCell ref="B3:D3"/>
    <mergeCell ref="B4:D4"/>
    <mergeCell ref="A5:D5"/>
    <mergeCell ref="A6:D6"/>
  </mergeCells>
  <printOptions gridLines="1"/>
  <pageMargins left="0.7" right="0.7" top="0.75" bottom="0.75" header="0.3" footer="0.3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zoomScaleNormal="100" workbookViewId="0">
      <selection activeCell="H18" sqref="H18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49" t="s">
        <v>24</v>
      </c>
      <c r="B1" s="149"/>
      <c r="C1" s="149"/>
      <c r="D1" s="149"/>
      <c r="E1" s="149"/>
      <c r="F1" s="149"/>
    </row>
    <row r="2" spans="1:7" ht="36" customHeight="1" x14ac:dyDescent="0.2">
      <c r="A2" s="45" t="s">
        <v>8</v>
      </c>
      <c r="B2" s="141" t="s">
        <v>44</v>
      </c>
      <c r="C2" s="141"/>
      <c r="D2" s="141"/>
      <c r="E2" s="141"/>
      <c r="F2" s="141"/>
      <c r="G2" s="46"/>
    </row>
    <row r="3" spans="1:7" ht="36" customHeight="1" x14ac:dyDescent="0.2">
      <c r="A3" s="45" t="s">
        <v>9</v>
      </c>
      <c r="B3" s="142" t="s">
        <v>42</v>
      </c>
      <c r="C3" s="142"/>
      <c r="D3" s="142"/>
      <c r="E3" s="142"/>
      <c r="F3" s="142"/>
      <c r="G3" s="47"/>
    </row>
    <row r="4" spans="1:7" ht="36" customHeight="1" x14ac:dyDescent="0.2">
      <c r="A4" s="45" t="s">
        <v>3</v>
      </c>
      <c r="B4" s="142" t="s">
        <v>43</v>
      </c>
      <c r="C4" s="142"/>
      <c r="D4" s="142"/>
      <c r="E4" s="142"/>
      <c r="F4" s="142"/>
      <c r="G4" s="47"/>
    </row>
    <row r="5" spans="1:7" s="14" customFormat="1" ht="35.25" customHeight="1" x14ac:dyDescent="0.25">
      <c r="A5" s="153" t="s">
        <v>31</v>
      </c>
      <c r="B5" s="154"/>
      <c r="C5" s="155"/>
      <c r="D5" s="155"/>
      <c r="E5" s="155"/>
      <c r="F5" s="156"/>
    </row>
    <row r="6" spans="1:7" s="14" customFormat="1" ht="35.25" customHeight="1" x14ac:dyDescent="0.25">
      <c r="A6" s="150" t="s">
        <v>40</v>
      </c>
      <c r="B6" s="151"/>
      <c r="C6" s="151"/>
      <c r="D6" s="151"/>
      <c r="E6" s="151"/>
      <c r="F6" s="152"/>
    </row>
    <row r="7" spans="1:7" s="3" customFormat="1" ht="30.95" customHeight="1" x14ac:dyDescent="0.25">
      <c r="A7" s="147" t="s">
        <v>21</v>
      </c>
      <c r="B7" s="148"/>
      <c r="C7" s="5"/>
      <c r="D7" s="5"/>
      <c r="E7" s="5"/>
      <c r="F7" s="22"/>
    </row>
    <row r="8" spans="1:7" ht="25.5" x14ac:dyDescent="0.2">
      <c r="A8" s="23" t="s">
        <v>0</v>
      </c>
      <c r="B8" s="40" t="s">
        <v>73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71">
        <v>42926</v>
      </c>
      <c r="B9" s="94">
        <v>205</v>
      </c>
      <c r="C9" s="73" t="s">
        <v>51</v>
      </c>
      <c r="D9" s="73" t="s">
        <v>52</v>
      </c>
      <c r="E9" s="73" t="s">
        <v>53</v>
      </c>
      <c r="F9" s="74" t="s">
        <v>54</v>
      </c>
    </row>
    <row r="10" spans="1:7" x14ac:dyDescent="0.2">
      <c r="A10" s="71"/>
      <c r="B10" s="94"/>
      <c r="C10" s="73"/>
      <c r="D10" s="73"/>
      <c r="E10" s="73"/>
      <c r="F10" s="74"/>
    </row>
    <row r="11" spans="1:7" ht="38.25" x14ac:dyDescent="0.2">
      <c r="A11" s="71">
        <v>42961</v>
      </c>
      <c r="B11" s="88">
        <v>829</v>
      </c>
      <c r="C11" s="81" t="s">
        <v>107</v>
      </c>
      <c r="D11" s="81" t="s">
        <v>69</v>
      </c>
      <c r="E11" s="81" t="s">
        <v>53</v>
      </c>
      <c r="F11" s="74" t="s">
        <v>54</v>
      </c>
    </row>
    <row r="12" spans="1:7" x14ac:dyDescent="0.2">
      <c r="A12" s="68"/>
      <c r="B12" s="81"/>
      <c r="C12" s="3"/>
      <c r="D12" s="3"/>
      <c r="E12" s="3"/>
      <c r="F12" s="69"/>
    </row>
    <row r="13" spans="1:7" ht="38.25" x14ac:dyDescent="0.2">
      <c r="A13" s="71">
        <v>43066</v>
      </c>
      <c r="B13" s="95">
        <v>2057.4499999999998</v>
      </c>
      <c r="C13" s="81" t="s">
        <v>114</v>
      </c>
      <c r="D13" s="73" t="s">
        <v>116</v>
      </c>
      <c r="E13" s="81" t="s">
        <v>53</v>
      </c>
      <c r="F13" s="74" t="s">
        <v>115</v>
      </c>
    </row>
    <row r="14" spans="1:7" x14ac:dyDescent="0.2">
      <c r="A14" s="68"/>
      <c r="B14" s="95"/>
      <c r="C14" s="3"/>
      <c r="D14" s="3"/>
      <c r="E14" s="3"/>
      <c r="F14" s="69"/>
    </row>
    <row r="15" spans="1:7" ht="25.5" x14ac:dyDescent="0.2">
      <c r="A15" s="71">
        <v>43068</v>
      </c>
      <c r="B15" s="95">
        <v>1738.93</v>
      </c>
      <c r="C15" s="73" t="s">
        <v>117</v>
      </c>
      <c r="D15" s="73" t="s">
        <v>118</v>
      </c>
      <c r="E15" s="73" t="s">
        <v>53</v>
      </c>
      <c r="F15" s="74" t="s">
        <v>54</v>
      </c>
    </row>
    <row r="16" spans="1:7" x14ac:dyDescent="0.2">
      <c r="A16" s="68"/>
      <c r="B16" s="41"/>
      <c r="C16" s="3"/>
      <c r="D16" s="3"/>
      <c r="E16" s="81"/>
      <c r="F16" s="69"/>
    </row>
    <row r="17" spans="1:6" ht="38.25" x14ac:dyDescent="0.2">
      <c r="A17" s="71">
        <v>43150</v>
      </c>
      <c r="B17" s="95">
        <v>728.35</v>
      </c>
      <c r="C17" s="121" t="s">
        <v>186</v>
      </c>
      <c r="D17" s="121" t="s">
        <v>148</v>
      </c>
      <c r="E17" s="121" t="s">
        <v>53</v>
      </c>
      <c r="F17" s="123" t="s">
        <v>54</v>
      </c>
    </row>
    <row r="18" spans="1:6" x14ac:dyDescent="0.2">
      <c r="A18" s="71"/>
      <c r="B18" s="95"/>
      <c r="C18" s="121"/>
      <c r="D18" s="121"/>
      <c r="E18" s="121"/>
      <c r="F18" s="123"/>
    </row>
    <row r="19" spans="1:6" ht="25.5" x14ac:dyDescent="0.2">
      <c r="A19" s="71">
        <v>43152</v>
      </c>
      <c r="B19" s="95">
        <v>1462.5</v>
      </c>
      <c r="C19" s="15" t="s">
        <v>147</v>
      </c>
      <c r="D19" s="15" t="s">
        <v>148</v>
      </c>
      <c r="E19" s="15" t="s">
        <v>53</v>
      </c>
      <c r="F19" s="21" t="s">
        <v>54</v>
      </c>
    </row>
    <row r="20" spans="1:6" x14ac:dyDescent="0.2">
      <c r="A20" s="71"/>
      <c r="B20" s="106"/>
      <c r="C20" s="106"/>
      <c r="D20" s="106"/>
      <c r="E20" s="106"/>
      <c r="F20" s="107"/>
    </row>
    <row r="21" spans="1:6" ht="38.25" x14ac:dyDescent="0.2">
      <c r="A21" s="71">
        <v>43172</v>
      </c>
      <c r="B21" s="95">
        <v>284.39999999999998</v>
      </c>
      <c r="C21" s="106" t="s">
        <v>151</v>
      </c>
      <c r="D21" s="106" t="s">
        <v>180</v>
      </c>
      <c r="E21" s="106" t="s">
        <v>152</v>
      </c>
      <c r="F21" s="107" t="s">
        <v>54</v>
      </c>
    </row>
    <row r="22" spans="1:6" ht="14.25" customHeight="1" x14ac:dyDescent="0.2">
      <c r="A22" s="20"/>
      <c r="F22" s="21"/>
    </row>
    <row r="23" spans="1:6" hidden="1" x14ac:dyDescent="0.2">
      <c r="A23" s="20"/>
      <c r="F23" s="21"/>
    </row>
    <row r="24" spans="1:6" s="19" customFormat="1" ht="25.5" hidden="1" customHeight="1" x14ac:dyDescent="0.2">
      <c r="A24" s="20"/>
      <c r="B24" s="15"/>
      <c r="C24" s="15"/>
      <c r="D24" s="15"/>
      <c r="E24" s="15"/>
      <c r="F24" s="21"/>
    </row>
    <row r="25" spans="1:6" ht="24.95" customHeight="1" x14ac:dyDescent="0.2">
      <c r="A25" s="55" t="s">
        <v>22</v>
      </c>
      <c r="B25" s="108">
        <f>SUM(B9:B24)</f>
        <v>7305.63</v>
      </c>
      <c r="C25" s="24"/>
      <c r="D25" s="25"/>
      <c r="E25" s="25"/>
      <c r="F25" s="26"/>
    </row>
    <row r="26" spans="1:6" x14ac:dyDescent="0.2">
      <c r="A26" s="58"/>
      <c r="B26" s="28"/>
      <c r="C26" s="28"/>
      <c r="D26" s="28"/>
      <c r="E26" s="28"/>
      <c r="F26" s="29"/>
    </row>
    <row r="27" spans="1:6" x14ac:dyDescent="0.2">
      <c r="A27" s="56"/>
      <c r="B27" s="56"/>
      <c r="C27" s="56"/>
      <c r="D27" s="56"/>
      <c r="E27" s="56"/>
      <c r="F27" s="56"/>
    </row>
    <row r="28" spans="1:6" x14ac:dyDescent="0.2">
      <c r="A28" s="56"/>
      <c r="B28" s="56"/>
      <c r="C28" s="56"/>
      <c r="D28" s="56"/>
      <c r="E28" s="56"/>
      <c r="F28" s="56"/>
    </row>
    <row r="29" spans="1:6" x14ac:dyDescent="0.2">
      <c r="A29" s="56"/>
      <c r="B29" s="56"/>
      <c r="C29" s="56"/>
      <c r="D29" s="56"/>
      <c r="E29" s="56"/>
      <c r="F29" s="56"/>
    </row>
    <row r="30" spans="1:6" x14ac:dyDescent="0.2">
      <c r="A30" s="56"/>
      <c r="B30" s="56"/>
      <c r="C30" s="56"/>
      <c r="D30" s="56"/>
      <c r="E30" s="56"/>
      <c r="F30" s="56"/>
    </row>
    <row r="31" spans="1:6" x14ac:dyDescent="0.2">
      <c r="A31" s="56"/>
      <c r="B31" s="56"/>
      <c r="C31" s="56"/>
      <c r="D31" s="56"/>
      <c r="E31" s="56"/>
      <c r="F31" s="56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5" zoomScaleNormal="100" workbookViewId="0">
      <selection activeCell="I23" sqref="I23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7" ht="36" customHeight="1" x14ac:dyDescent="0.2">
      <c r="A1" s="149" t="s">
        <v>24</v>
      </c>
      <c r="B1" s="149"/>
      <c r="C1" s="149"/>
      <c r="D1" s="149"/>
      <c r="E1" s="149"/>
      <c r="F1" s="60"/>
    </row>
    <row r="2" spans="1:7" ht="36" customHeight="1" x14ac:dyDescent="0.2">
      <c r="A2" s="45" t="s">
        <v>8</v>
      </c>
      <c r="B2" s="141" t="str">
        <f>Travel!B2</f>
        <v>Ministry of Foreign Affairs and Trade</v>
      </c>
      <c r="C2" s="141"/>
      <c r="D2" s="141"/>
      <c r="E2" s="141"/>
      <c r="F2" s="46"/>
      <c r="G2" s="46"/>
    </row>
    <row r="3" spans="1:7" ht="36" customHeight="1" x14ac:dyDescent="0.2">
      <c r="A3" s="45" t="s">
        <v>9</v>
      </c>
      <c r="B3" s="142" t="str">
        <f>Travel!B3</f>
        <v>Brook Barrington</v>
      </c>
      <c r="C3" s="142"/>
      <c r="D3" s="142"/>
      <c r="E3" s="142"/>
      <c r="F3" s="47"/>
      <c r="G3" s="47"/>
    </row>
    <row r="4" spans="1:7" ht="36" customHeight="1" x14ac:dyDescent="0.2">
      <c r="A4" s="45" t="s">
        <v>3</v>
      </c>
      <c r="B4" s="142" t="str">
        <f>Travel!B4</f>
        <v xml:space="preserve">1 July 2017 to 30 June 2018 </v>
      </c>
      <c r="C4" s="142"/>
      <c r="D4" s="142"/>
      <c r="E4" s="142"/>
      <c r="F4" s="47"/>
      <c r="G4" s="47"/>
    </row>
    <row r="5" spans="1:7" ht="36" customHeight="1" x14ac:dyDescent="0.2">
      <c r="A5" s="159" t="s">
        <v>32</v>
      </c>
      <c r="B5" s="160"/>
      <c r="C5" s="160"/>
      <c r="D5" s="160"/>
      <c r="E5" s="161"/>
    </row>
    <row r="6" spans="1:7" ht="20.100000000000001" customHeight="1" x14ac:dyDescent="0.2">
      <c r="A6" s="157" t="s">
        <v>35</v>
      </c>
      <c r="B6" s="157"/>
      <c r="C6" s="157"/>
      <c r="D6" s="157"/>
      <c r="E6" s="158"/>
      <c r="F6" s="48"/>
      <c r="G6" s="48"/>
    </row>
    <row r="7" spans="1:7" ht="20.25" customHeight="1" x14ac:dyDescent="0.25">
      <c r="A7" s="30" t="s">
        <v>20</v>
      </c>
      <c r="B7" s="5"/>
      <c r="C7" s="5"/>
      <c r="D7" s="5"/>
      <c r="E7" s="22"/>
    </row>
    <row r="8" spans="1:7" ht="25.5" x14ac:dyDescent="0.2">
      <c r="A8" s="23" t="s">
        <v>0</v>
      </c>
      <c r="B8" s="2" t="s">
        <v>30</v>
      </c>
      <c r="C8" s="2" t="s">
        <v>27</v>
      </c>
      <c r="D8" s="2" t="s">
        <v>74</v>
      </c>
      <c r="E8" s="10" t="s">
        <v>41</v>
      </c>
    </row>
    <row r="9" spans="1:7" x14ac:dyDescent="0.2">
      <c r="A9" s="71">
        <v>42921</v>
      </c>
      <c r="B9" s="73" t="s">
        <v>55</v>
      </c>
      <c r="C9" s="73" t="s">
        <v>70</v>
      </c>
      <c r="D9" s="73" t="s">
        <v>57</v>
      </c>
      <c r="E9" s="74" t="s">
        <v>121</v>
      </c>
    </row>
    <row r="10" spans="1:7" x14ac:dyDescent="0.2">
      <c r="A10" s="71">
        <v>42940</v>
      </c>
      <c r="B10" s="73" t="s">
        <v>55</v>
      </c>
      <c r="C10" s="73" t="s">
        <v>56</v>
      </c>
      <c r="D10" s="73" t="s">
        <v>57</v>
      </c>
      <c r="E10" s="74" t="s">
        <v>54</v>
      </c>
    </row>
    <row r="11" spans="1:7" ht="25.5" x14ac:dyDescent="0.2">
      <c r="A11" s="71">
        <v>42941</v>
      </c>
      <c r="B11" s="73" t="s">
        <v>55</v>
      </c>
      <c r="C11" s="73" t="s">
        <v>58</v>
      </c>
      <c r="D11" s="73" t="s">
        <v>57</v>
      </c>
      <c r="E11" s="74" t="s">
        <v>54</v>
      </c>
    </row>
    <row r="12" spans="1:7" ht="38.25" x14ac:dyDescent="0.2">
      <c r="A12" s="75" t="s">
        <v>67</v>
      </c>
      <c r="B12" s="78" t="s">
        <v>235</v>
      </c>
      <c r="C12" s="72" t="s">
        <v>65</v>
      </c>
      <c r="D12" s="73" t="s">
        <v>57</v>
      </c>
      <c r="E12" s="74" t="s">
        <v>221</v>
      </c>
    </row>
    <row r="13" spans="1:7" ht="25.5" x14ac:dyDescent="0.2">
      <c r="A13" s="114">
        <v>42953</v>
      </c>
      <c r="B13" s="115" t="s">
        <v>55</v>
      </c>
      <c r="C13" s="115" t="s">
        <v>68</v>
      </c>
      <c r="D13" s="115" t="s">
        <v>57</v>
      </c>
      <c r="E13" s="116" t="s">
        <v>222</v>
      </c>
    </row>
    <row r="14" spans="1:7" ht="25.5" x14ac:dyDescent="0.2">
      <c r="A14" s="84" t="s">
        <v>82</v>
      </c>
      <c r="B14" s="85" t="s">
        <v>235</v>
      </c>
      <c r="C14" s="73" t="s">
        <v>81</v>
      </c>
      <c r="D14" s="73" t="s">
        <v>57</v>
      </c>
      <c r="E14" s="74" t="s">
        <v>223</v>
      </c>
    </row>
    <row r="15" spans="1:7" ht="51" x14ac:dyDescent="0.2">
      <c r="A15" s="84" t="s">
        <v>83</v>
      </c>
      <c r="B15" s="85" t="s">
        <v>235</v>
      </c>
      <c r="C15" s="73" t="s">
        <v>84</v>
      </c>
      <c r="D15" s="73" t="s">
        <v>57</v>
      </c>
      <c r="E15" s="74" t="s">
        <v>224</v>
      </c>
    </row>
    <row r="16" spans="1:7" x14ac:dyDescent="0.2">
      <c r="A16" s="114">
        <v>43013</v>
      </c>
      <c r="B16" s="8" t="s">
        <v>122</v>
      </c>
      <c r="C16" s="115" t="s">
        <v>123</v>
      </c>
      <c r="D16" s="115" t="s">
        <v>57</v>
      </c>
      <c r="E16" s="116" t="s">
        <v>54</v>
      </c>
    </row>
    <row r="17" spans="1:7" ht="25.5" x14ac:dyDescent="0.2">
      <c r="A17" s="71">
        <v>43025</v>
      </c>
      <c r="B17" s="85" t="s">
        <v>55</v>
      </c>
      <c r="C17" s="73" t="s">
        <v>85</v>
      </c>
      <c r="D17" s="73" t="s">
        <v>57</v>
      </c>
      <c r="E17" s="74" t="s">
        <v>54</v>
      </c>
    </row>
    <row r="18" spans="1:7" ht="25.5" x14ac:dyDescent="0.2">
      <c r="A18" s="71">
        <v>43032</v>
      </c>
      <c r="B18" s="85" t="s">
        <v>86</v>
      </c>
      <c r="C18" s="85" t="s">
        <v>87</v>
      </c>
      <c r="D18" s="73" t="s">
        <v>57</v>
      </c>
      <c r="E18" s="74" t="s">
        <v>88</v>
      </c>
    </row>
    <row r="19" spans="1:7" ht="25.5" x14ac:dyDescent="0.2">
      <c r="A19" s="71">
        <v>43045</v>
      </c>
      <c r="B19" s="90" t="s">
        <v>86</v>
      </c>
      <c r="C19" s="90" t="s">
        <v>87</v>
      </c>
      <c r="D19" s="73" t="s">
        <v>57</v>
      </c>
      <c r="E19" s="74" t="s">
        <v>113</v>
      </c>
    </row>
    <row r="20" spans="1:7" ht="25.5" x14ac:dyDescent="0.2">
      <c r="A20" s="71" t="s">
        <v>124</v>
      </c>
      <c r="B20" s="92" t="s">
        <v>235</v>
      </c>
      <c r="C20" s="92" t="s">
        <v>125</v>
      </c>
      <c r="D20" s="73" t="s">
        <v>57</v>
      </c>
      <c r="E20" s="74" t="s">
        <v>126</v>
      </c>
    </row>
    <row r="21" spans="1:7" ht="25.5" x14ac:dyDescent="0.2">
      <c r="A21" s="71" t="s">
        <v>127</v>
      </c>
      <c r="B21" s="92" t="s">
        <v>235</v>
      </c>
      <c r="C21" s="92" t="s">
        <v>128</v>
      </c>
      <c r="D21" s="73" t="s">
        <v>57</v>
      </c>
      <c r="E21" s="74" t="s">
        <v>137</v>
      </c>
    </row>
    <row r="22" spans="1:7" x14ac:dyDescent="0.2">
      <c r="A22" s="71">
        <v>43068</v>
      </c>
      <c r="B22" s="87" t="s">
        <v>90</v>
      </c>
      <c r="C22" s="73" t="s">
        <v>108</v>
      </c>
      <c r="D22" s="88">
        <v>155</v>
      </c>
      <c r="E22" s="74" t="s">
        <v>91</v>
      </c>
    </row>
    <row r="23" spans="1:7" ht="25.5" x14ac:dyDescent="0.2">
      <c r="A23" s="71" t="s">
        <v>109</v>
      </c>
      <c r="B23" s="92" t="s">
        <v>235</v>
      </c>
      <c r="C23" s="73" t="s">
        <v>129</v>
      </c>
      <c r="D23" s="88" t="s">
        <v>57</v>
      </c>
      <c r="E23" s="74" t="s">
        <v>130</v>
      </c>
      <c r="G23" s="73"/>
    </row>
    <row r="24" spans="1:7" x14ac:dyDescent="0.2">
      <c r="A24" s="71">
        <v>43081</v>
      </c>
      <c r="B24" s="81" t="s">
        <v>92</v>
      </c>
      <c r="C24" s="81" t="s">
        <v>93</v>
      </c>
      <c r="D24" s="81" t="s">
        <v>57</v>
      </c>
      <c r="E24" s="82" t="s">
        <v>91</v>
      </c>
    </row>
    <row r="25" spans="1:7" ht="25.5" x14ac:dyDescent="0.2">
      <c r="A25" s="71">
        <v>43082</v>
      </c>
      <c r="B25" s="81" t="s">
        <v>94</v>
      </c>
      <c r="C25" s="73" t="s">
        <v>95</v>
      </c>
      <c r="D25" s="88">
        <v>75</v>
      </c>
      <c r="E25" s="74" t="s">
        <v>91</v>
      </c>
    </row>
    <row r="26" spans="1:7" ht="38.25" x14ac:dyDescent="0.2">
      <c r="A26" s="71" t="s">
        <v>111</v>
      </c>
      <c r="B26" s="81" t="s">
        <v>241</v>
      </c>
      <c r="C26" s="73" t="s">
        <v>65</v>
      </c>
      <c r="D26" s="88" t="s">
        <v>57</v>
      </c>
      <c r="E26" s="74" t="s">
        <v>131</v>
      </c>
    </row>
    <row r="27" spans="1:7" ht="25.5" x14ac:dyDescent="0.2">
      <c r="A27" s="71" t="s">
        <v>141</v>
      </c>
      <c r="B27" s="81" t="s">
        <v>235</v>
      </c>
      <c r="C27" s="73" t="s">
        <v>142</v>
      </c>
      <c r="D27" s="88" t="s">
        <v>57</v>
      </c>
      <c r="E27" s="74" t="s">
        <v>143</v>
      </c>
    </row>
    <row r="28" spans="1:7" ht="25.5" x14ac:dyDescent="0.2">
      <c r="A28" s="71" t="s">
        <v>145</v>
      </c>
      <c r="B28" s="81" t="s">
        <v>236</v>
      </c>
      <c r="C28" s="73" t="s">
        <v>146</v>
      </c>
      <c r="D28" s="88" t="s">
        <v>57</v>
      </c>
      <c r="E28" s="74" t="s">
        <v>144</v>
      </c>
    </row>
    <row r="29" spans="1:7" ht="25.5" x14ac:dyDescent="0.2">
      <c r="A29" s="71">
        <v>43152</v>
      </c>
      <c r="B29" s="81" t="s">
        <v>181</v>
      </c>
      <c r="C29" s="73" t="s">
        <v>149</v>
      </c>
      <c r="D29" s="88" t="s">
        <v>57</v>
      </c>
      <c r="E29" s="74" t="s">
        <v>150</v>
      </c>
    </row>
    <row r="30" spans="1:7" ht="25.5" x14ac:dyDescent="0.2">
      <c r="A30" s="71" t="s">
        <v>171</v>
      </c>
      <c r="B30" s="81" t="s">
        <v>235</v>
      </c>
      <c r="C30" s="73" t="s">
        <v>65</v>
      </c>
      <c r="D30" s="88" t="s">
        <v>57</v>
      </c>
      <c r="E30" s="74" t="s">
        <v>225</v>
      </c>
    </row>
    <row r="31" spans="1:7" ht="38.25" x14ac:dyDescent="0.2">
      <c r="A31" s="71" t="s">
        <v>183</v>
      </c>
      <c r="B31" s="81" t="s">
        <v>66</v>
      </c>
      <c r="C31" s="73" t="s">
        <v>187</v>
      </c>
      <c r="D31" s="88" t="s">
        <v>57</v>
      </c>
      <c r="E31" s="74" t="s">
        <v>190</v>
      </c>
    </row>
    <row r="32" spans="1:7" ht="25.5" x14ac:dyDescent="0.2">
      <c r="A32" s="71">
        <v>43172</v>
      </c>
      <c r="B32" s="81" t="s">
        <v>154</v>
      </c>
      <c r="C32" s="73" t="s">
        <v>155</v>
      </c>
      <c r="D32" s="88" t="s">
        <v>57</v>
      </c>
      <c r="E32" s="74" t="s">
        <v>156</v>
      </c>
    </row>
    <row r="33" spans="1:5" ht="39" customHeight="1" x14ac:dyDescent="0.2">
      <c r="A33" s="71" t="s">
        <v>160</v>
      </c>
      <c r="B33" s="81" t="s">
        <v>235</v>
      </c>
      <c r="C33" s="73" t="s">
        <v>157</v>
      </c>
      <c r="D33" s="88" t="s">
        <v>57</v>
      </c>
      <c r="E33" s="74" t="s">
        <v>158</v>
      </c>
    </row>
    <row r="34" spans="1:5" ht="38.25" x14ac:dyDescent="0.2">
      <c r="A34" s="71">
        <v>43187</v>
      </c>
      <c r="B34" s="81" t="s">
        <v>181</v>
      </c>
      <c r="C34" s="73" t="s">
        <v>159</v>
      </c>
      <c r="D34" s="88" t="s">
        <v>57</v>
      </c>
      <c r="E34" s="74" t="s">
        <v>158</v>
      </c>
    </row>
    <row r="35" spans="1:5" ht="25.5" x14ac:dyDescent="0.2">
      <c r="A35" s="71">
        <v>43206</v>
      </c>
      <c r="B35" s="81" t="s">
        <v>235</v>
      </c>
      <c r="C35" s="73" t="s">
        <v>207</v>
      </c>
      <c r="D35" s="88" t="s">
        <v>57</v>
      </c>
      <c r="E35" s="74" t="s">
        <v>227</v>
      </c>
    </row>
    <row r="36" spans="1:5" ht="38.25" x14ac:dyDescent="0.2">
      <c r="A36" s="71">
        <v>43207</v>
      </c>
      <c r="B36" s="81" t="s">
        <v>242</v>
      </c>
      <c r="C36" s="73" t="s">
        <v>81</v>
      </c>
      <c r="D36" s="88" t="s">
        <v>57</v>
      </c>
      <c r="E36" s="74" t="s">
        <v>226</v>
      </c>
    </row>
    <row r="37" spans="1:5" ht="25.5" x14ac:dyDescent="0.2">
      <c r="A37" s="71" t="s">
        <v>208</v>
      </c>
      <c r="B37" s="81" t="s">
        <v>235</v>
      </c>
      <c r="C37" s="73" t="s">
        <v>209</v>
      </c>
      <c r="D37" s="88" t="s">
        <v>57</v>
      </c>
      <c r="E37" s="74" t="s">
        <v>228</v>
      </c>
    </row>
    <row r="38" spans="1:5" ht="25.5" x14ac:dyDescent="0.2">
      <c r="A38" s="71" t="s">
        <v>213</v>
      </c>
      <c r="B38" s="81" t="s">
        <v>235</v>
      </c>
      <c r="C38" s="73" t="s">
        <v>214</v>
      </c>
      <c r="D38" s="88" t="s">
        <v>57</v>
      </c>
      <c r="E38" s="74" t="s">
        <v>229</v>
      </c>
    </row>
    <row r="39" spans="1:5" x14ac:dyDescent="0.2">
      <c r="A39" s="71">
        <v>43229</v>
      </c>
      <c r="B39" s="81" t="s">
        <v>210</v>
      </c>
      <c r="C39" s="73" t="s">
        <v>211</v>
      </c>
      <c r="D39" s="88">
        <v>20</v>
      </c>
      <c r="E39" s="74" t="s">
        <v>54</v>
      </c>
    </row>
    <row r="40" spans="1:5" x14ac:dyDescent="0.2">
      <c r="A40" s="71">
        <v>43251</v>
      </c>
      <c r="B40" s="81" t="s">
        <v>197</v>
      </c>
      <c r="C40" s="73" t="s">
        <v>198</v>
      </c>
      <c r="D40" s="88" t="s">
        <v>57</v>
      </c>
      <c r="E40" s="74" t="s">
        <v>199</v>
      </c>
    </row>
    <row r="41" spans="1:5" ht="25.5" x14ac:dyDescent="0.2">
      <c r="A41" s="20" t="s">
        <v>237</v>
      </c>
      <c r="B41" s="81" t="s">
        <v>235</v>
      </c>
      <c r="C41" s="132" t="s">
        <v>146</v>
      </c>
      <c r="D41" s="132" t="s">
        <v>57</v>
      </c>
      <c r="E41" s="74" t="s">
        <v>144</v>
      </c>
    </row>
    <row r="42" spans="1:5" x14ac:dyDescent="0.2">
      <c r="A42" s="35"/>
      <c r="B42" s="35"/>
      <c r="C42" s="35"/>
      <c r="D42" s="35"/>
      <c r="E42" s="35"/>
    </row>
    <row r="43" spans="1:5" hidden="1" x14ac:dyDescent="0.2">
      <c r="A43" s="33"/>
      <c r="E43" s="34"/>
    </row>
    <row r="44" spans="1:5" ht="27.95" customHeight="1" x14ac:dyDescent="0.2">
      <c r="A44" s="31" t="s">
        <v>23</v>
      </c>
      <c r="B44" s="61" t="s">
        <v>19</v>
      </c>
      <c r="C44" s="24"/>
      <c r="D44" s="96">
        <f>SUM(D9:D43)</f>
        <v>250</v>
      </c>
      <c r="E44" s="26"/>
    </row>
    <row r="45" spans="1:5" x14ac:dyDescent="0.2">
      <c r="A45" s="27"/>
      <c r="B45" s="49"/>
      <c r="C45" s="28"/>
      <c r="D45" s="2"/>
      <c r="E45" s="29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0" zoomScaleNormal="100" workbookViewId="0">
      <selection activeCell="B56" sqref="B56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49" t="s">
        <v>24</v>
      </c>
      <c r="B1" s="149"/>
      <c r="C1" s="149"/>
      <c r="D1" s="149"/>
      <c r="E1" s="149"/>
    </row>
    <row r="2" spans="1:5" ht="36" customHeight="1" x14ac:dyDescent="0.2">
      <c r="A2" s="45" t="s">
        <v>8</v>
      </c>
      <c r="B2" s="141" t="str">
        <f>Travel!B2</f>
        <v>Ministry of Foreign Affairs and Trade</v>
      </c>
      <c r="C2" s="141"/>
      <c r="D2" s="141"/>
      <c r="E2" s="141"/>
    </row>
    <row r="3" spans="1:5" ht="36" customHeight="1" x14ac:dyDescent="0.2">
      <c r="A3" s="45" t="s">
        <v>9</v>
      </c>
      <c r="B3" s="142" t="str">
        <f>Travel!B3</f>
        <v>Brook Barrington</v>
      </c>
      <c r="C3" s="142"/>
      <c r="D3" s="142"/>
      <c r="E3" s="142"/>
    </row>
    <row r="4" spans="1:5" ht="36" customHeight="1" x14ac:dyDescent="0.2">
      <c r="A4" s="45" t="s">
        <v>3</v>
      </c>
      <c r="B4" s="142" t="str">
        <f>Travel!B4</f>
        <v xml:space="preserve">1 July 2017 to 30 June 2018 </v>
      </c>
      <c r="C4" s="142"/>
      <c r="D4" s="142"/>
      <c r="E4" s="142"/>
    </row>
    <row r="5" spans="1:5" ht="36" customHeight="1" x14ac:dyDescent="0.2">
      <c r="A5" s="143" t="s">
        <v>34</v>
      </c>
      <c r="B5" s="167"/>
      <c r="C5" s="155"/>
      <c r="D5" s="155"/>
      <c r="E5" s="156"/>
    </row>
    <row r="6" spans="1:5" ht="36" customHeight="1" x14ac:dyDescent="0.2">
      <c r="A6" s="164" t="s">
        <v>33</v>
      </c>
      <c r="B6" s="165"/>
      <c r="C6" s="165"/>
      <c r="D6" s="165"/>
      <c r="E6" s="166"/>
    </row>
    <row r="7" spans="1:5" ht="36" customHeight="1" x14ac:dyDescent="0.25">
      <c r="A7" s="162" t="s">
        <v>6</v>
      </c>
      <c r="B7" s="163"/>
      <c r="C7" s="5"/>
      <c r="D7" s="5"/>
      <c r="E7" s="22"/>
    </row>
    <row r="8" spans="1:5" ht="25.5" x14ac:dyDescent="0.2">
      <c r="A8" s="23" t="s">
        <v>0</v>
      </c>
      <c r="B8" s="2" t="s">
        <v>138</v>
      </c>
      <c r="C8" s="2" t="s">
        <v>28</v>
      </c>
      <c r="D8" s="2" t="s">
        <v>26</v>
      </c>
      <c r="E8" s="10" t="s">
        <v>2</v>
      </c>
    </row>
    <row r="9" spans="1:5" x14ac:dyDescent="0.2">
      <c r="A9" s="68"/>
      <c r="B9" s="3"/>
      <c r="C9" s="3"/>
      <c r="D9" s="3"/>
      <c r="E9" s="69"/>
    </row>
    <row r="10" spans="1:5" x14ac:dyDescent="0.2">
      <c r="A10" s="83">
        <v>42933</v>
      </c>
      <c r="B10" s="102">
        <v>28.35</v>
      </c>
      <c r="C10" s="15" t="s">
        <v>62</v>
      </c>
      <c r="D10" s="15"/>
      <c r="E10" s="21"/>
    </row>
    <row r="11" spans="1:5" ht="25.5" x14ac:dyDescent="0.2">
      <c r="A11" s="83">
        <v>42964</v>
      </c>
      <c r="B11" s="102">
        <v>59.71</v>
      </c>
      <c r="C11" s="77" t="s">
        <v>62</v>
      </c>
      <c r="D11" s="77" t="s">
        <v>75</v>
      </c>
      <c r="E11" s="79"/>
    </row>
    <row r="12" spans="1:5" ht="25.5" x14ac:dyDescent="0.2">
      <c r="A12" s="83">
        <v>42995</v>
      </c>
      <c r="B12" s="102">
        <v>192.36</v>
      </c>
      <c r="C12" s="86" t="s">
        <v>62</v>
      </c>
      <c r="D12" s="66" t="s">
        <v>89</v>
      </c>
      <c r="E12" s="67"/>
    </row>
    <row r="13" spans="1:5" x14ac:dyDescent="0.2">
      <c r="A13" s="83">
        <v>43025</v>
      </c>
      <c r="B13" s="102">
        <v>29.03</v>
      </c>
      <c r="C13" s="86" t="s">
        <v>62</v>
      </c>
      <c r="D13" s="66"/>
      <c r="E13" s="67"/>
    </row>
    <row r="14" spans="1:5" ht="25.5" x14ac:dyDescent="0.2">
      <c r="A14" s="83">
        <v>43056</v>
      </c>
      <c r="B14" s="102">
        <v>204.77</v>
      </c>
      <c r="C14" s="66" t="s">
        <v>62</v>
      </c>
      <c r="D14" s="66" t="s">
        <v>96</v>
      </c>
      <c r="E14" s="67"/>
    </row>
    <row r="15" spans="1:5" ht="38.25" x14ac:dyDescent="0.2">
      <c r="A15" s="83">
        <v>43072</v>
      </c>
      <c r="B15" s="102">
        <v>59.51</v>
      </c>
      <c r="C15" s="97" t="s">
        <v>231</v>
      </c>
      <c r="D15" s="97" t="s">
        <v>234</v>
      </c>
      <c r="E15" s="98" t="s">
        <v>133</v>
      </c>
    </row>
    <row r="16" spans="1:5" ht="25.5" x14ac:dyDescent="0.2">
      <c r="A16" s="83">
        <v>43084</v>
      </c>
      <c r="B16" s="102">
        <v>6402.79</v>
      </c>
      <c r="C16" s="89" t="s">
        <v>103</v>
      </c>
      <c r="D16" s="89" t="s">
        <v>102</v>
      </c>
      <c r="E16" s="67" t="s">
        <v>104</v>
      </c>
    </row>
    <row r="17" spans="1:5" ht="25.5" x14ac:dyDescent="0.2">
      <c r="A17" s="83">
        <v>43086</v>
      </c>
      <c r="B17" s="102">
        <v>48.52</v>
      </c>
      <c r="C17" s="93" t="s">
        <v>62</v>
      </c>
      <c r="D17" s="66" t="s">
        <v>139</v>
      </c>
      <c r="E17" s="67"/>
    </row>
    <row r="18" spans="1:5" x14ac:dyDescent="0.2">
      <c r="A18" s="83">
        <v>43087</v>
      </c>
      <c r="B18" s="99">
        <v>135.69</v>
      </c>
      <c r="C18" s="15" t="s">
        <v>132</v>
      </c>
      <c r="D18" s="15" t="s">
        <v>140</v>
      </c>
      <c r="E18" s="21" t="s">
        <v>54</v>
      </c>
    </row>
    <row r="19" spans="1:5" ht="38.25" x14ac:dyDescent="0.2">
      <c r="A19" s="83">
        <v>43152</v>
      </c>
      <c r="B19" s="99">
        <v>113.03</v>
      </c>
      <c r="C19" s="15" t="s">
        <v>230</v>
      </c>
      <c r="D19" s="15" t="s">
        <v>232</v>
      </c>
      <c r="E19" s="21" t="s">
        <v>54</v>
      </c>
    </row>
    <row r="20" spans="1:5" ht="25.5" x14ac:dyDescent="0.2">
      <c r="A20" s="83">
        <v>43117</v>
      </c>
      <c r="B20" s="99">
        <v>33.520000000000003</v>
      </c>
      <c r="C20" s="124" t="s">
        <v>62</v>
      </c>
      <c r="D20" s="110" t="s">
        <v>195</v>
      </c>
      <c r="E20" s="111"/>
    </row>
    <row r="21" spans="1:5" ht="25.5" x14ac:dyDescent="0.2">
      <c r="A21" s="83">
        <v>43148</v>
      </c>
      <c r="B21" s="99">
        <v>49.88</v>
      </c>
      <c r="C21" s="129" t="s">
        <v>62</v>
      </c>
      <c r="D21" s="129" t="s">
        <v>196</v>
      </c>
      <c r="E21" s="131"/>
    </row>
    <row r="22" spans="1:5" ht="38.25" x14ac:dyDescent="0.2">
      <c r="A22" s="83">
        <v>43167</v>
      </c>
      <c r="B22" s="99">
        <v>97.39</v>
      </c>
      <c r="C22" s="106" t="s">
        <v>153</v>
      </c>
      <c r="D22" s="106" t="s">
        <v>233</v>
      </c>
      <c r="E22" s="107" t="s">
        <v>54</v>
      </c>
    </row>
    <row r="23" spans="1:5" ht="25.5" x14ac:dyDescent="0.2">
      <c r="A23" s="83">
        <v>43176</v>
      </c>
      <c r="B23" s="99">
        <v>52.08</v>
      </c>
      <c r="C23" s="124" t="s">
        <v>62</v>
      </c>
      <c r="D23" s="124" t="s">
        <v>195</v>
      </c>
      <c r="E23" s="125"/>
    </row>
    <row r="24" spans="1:5" ht="38.25" x14ac:dyDescent="0.2">
      <c r="A24" s="83">
        <v>43187</v>
      </c>
      <c r="B24" s="99">
        <v>95</v>
      </c>
      <c r="C24" s="110" t="s">
        <v>163</v>
      </c>
      <c r="D24" s="110" t="s">
        <v>200</v>
      </c>
      <c r="E24" s="111" t="s">
        <v>219</v>
      </c>
    </row>
    <row r="25" spans="1:5" ht="25.5" x14ac:dyDescent="0.2">
      <c r="A25" s="83">
        <v>43207</v>
      </c>
      <c r="B25" s="99">
        <v>87.32</v>
      </c>
      <c r="C25" s="124" t="s">
        <v>62</v>
      </c>
      <c r="D25" s="124" t="s">
        <v>220</v>
      </c>
      <c r="E25" s="111"/>
    </row>
    <row r="26" spans="1:5" ht="25.5" x14ac:dyDescent="0.2">
      <c r="A26" s="83" t="s">
        <v>164</v>
      </c>
      <c r="B26" s="99">
        <v>75.23</v>
      </c>
      <c r="C26" s="124" t="s">
        <v>62</v>
      </c>
      <c r="D26" s="129" t="s">
        <v>204</v>
      </c>
      <c r="E26" s="111"/>
    </row>
    <row r="27" spans="1:5" x14ac:dyDescent="0.2">
      <c r="A27" s="83">
        <v>43269</v>
      </c>
      <c r="B27" s="99">
        <v>29.54</v>
      </c>
      <c r="C27" s="124" t="s">
        <v>62</v>
      </c>
      <c r="D27" s="124"/>
      <c r="E27" s="125"/>
    </row>
    <row r="28" spans="1:5" ht="25.5" x14ac:dyDescent="0.2">
      <c r="A28" s="83">
        <v>43278</v>
      </c>
      <c r="B28" s="99">
        <v>2400</v>
      </c>
      <c r="C28" s="132" t="s">
        <v>103</v>
      </c>
      <c r="D28" s="132" t="s">
        <v>102</v>
      </c>
      <c r="E28" s="133" t="s">
        <v>54</v>
      </c>
    </row>
    <row r="29" spans="1:5" x14ac:dyDescent="0.2">
      <c r="A29" s="83"/>
      <c r="B29" s="99"/>
      <c r="C29" s="127"/>
      <c r="D29" s="127"/>
      <c r="E29" s="21"/>
    </row>
    <row r="30" spans="1:5" ht="14.1" customHeight="1" x14ac:dyDescent="0.2">
      <c r="A30" s="37" t="s">
        <v>14</v>
      </c>
      <c r="B30" s="103">
        <f>SUM(B10:B29)</f>
        <v>10193.720000000001</v>
      </c>
      <c r="C30" s="17"/>
      <c r="D30" s="18"/>
      <c r="E30" s="36"/>
    </row>
    <row r="31" spans="1:5" ht="14.1" customHeight="1" x14ac:dyDescent="0.2">
      <c r="A31" s="59"/>
      <c r="B31" s="57"/>
      <c r="C31" s="17"/>
      <c r="D31" s="18"/>
      <c r="E31" s="65"/>
    </row>
    <row r="32" spans="1:5" ht="14.1" customHeight="1" x14ac:dyDescent="0.2">
      <c r="A32" s="62"/>
      <c r="B32" s="52"/>
      <c r="C32" s="63"/>
      <c r="D32" s="63"/>
      <c r="E32" s="64"/>
    </row>
    <row r="33" spans="1:6" x14ac:dyDescent="0.2">
      <c r="A33" s="20"/>
      <c r="B33" s="15"/>
      <c r="C33" s="15"/>
      <c r="D33" s="15"/>
      <c r="E33" s="50"/>
      <c r="F33" s="16"/>
    </row>
    <row r="34" spans="1:6" x14ac:dyDescent="0.2">
      <c r="A34" s="20"/>
      <c r="B34" s="15"/>
      <c r="C34" s="15"/>
      <c r="D34" s="15"/>
      <c r="E34" s="50"/>
      <c r="F34" s="16"/>
    </row>
    <row r="35" spans="1:6" x14ac:dyDescent="0.2">
      <c r="A35" s="20"/>
      <c r="B35" s="15"/>
      <c r="C35" s="15"/>
      <c r="D35" s="15"/>
      <c r="E35" s="50"/>
      <c r="F35" s="16"/>
    </row>
    <row r="36" spans="1:6" x14ac:dyDescent="0.2">
      <c r="A36" s="20"/>
      <c r="B36" s="15"/>
      <c r="C36" s="15"/>
      <c r="D36" s="15"/>
      <c r="E36" s="50"/>
      <c r="F36" s="16"/>
    </row>
    <row r="37" spans="1:6" x14ac:dyDescent="0.2">
      <c r="A37" s="50"/>
      <c r="B37" s="50"/>
      <c r="C37" s="50"/>
      <c r="D37" s="50"/>
      <c r="E37" s="50"/>
    </row>
    <row r="38" spans="1:6" x14ac:dyDescent="0.2">
      <c r="A38" s="50"/>
      <c r="B38" s="50"/>
      <c r="C38" s="50"/>
      <c r="D38" s="50"/>
      <c r="E38" s="50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CoveringDocument xmlns="ddf060ef-f1a0-403f-b380-92364e86e15c">false</IsCoveringDocument>
    <RelatedDocuments xmlns="ddf060ef-f1a0-403f-b380-92364e86e15c" xsi:nil="true"/>
    <o3a06977fe844c3db2132313dc460602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738a72fd-0042-476f-991b-551c05ade48c</TermId>
        </TermInfo>
      </Terms>
    </o3a06977fe844c3db2132313dc460602>
    <a2ecf41d8355489e904c4f363828f1b7 xmlns="ddf060ef-f1a0-403f-b380-92364e86e15c">
      <Terms xmlns="http://schemas.microsoft.com/office/infopath/2007/PartnerControls"/>
    </a2ecf41d8355489e904c4f363828f1b7>
    <m7d8bdf464cb42f0a3c3d39d31c82072 xmlns="ddf060ef-f1a0-403f-b380-92364e86e15c">
      <Terms xmlns="http://schemas.microsoft.com/office/infopath/2007/PartnerControls"/>
    </m7d8bdf464cb42f0a3c3d39d31c82072>
    <TaxCatchAll xmlns="ddf060ef-f1a0-403f-b380-92364e86e15c">
      <Value>83</Value>
      <Value>1</Value>
    </TaxCatchAll>
    <AuthorDivisionPost xmlns="ddf060ef-f1a0-403f-b380-92364e86e15c">CEO</AuthorDivisionPost>
    <l5baa22ceebd46ea8e3732e81be971e4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edd5e32a-1bdc-4b99-bdca-bc5cbe7cfdbc</TermId>
        </TermInfo>
      </Terms>
    </l5baa22ceebd46ea8e3732e81be971e4>
    <_dlc_ExpireDateSaved xmlns="http://schemas.microsoft.com/sharepoint/v3" xsi:nil="true"/>
    <_dlc_ExpireDate xmlns="http://schemas.microsoft.com/sharepoint/v3">2020-01-26T19:04:56+00:00</_dlc_ExpireDate>
    <_dlc_DocId xmlns="ddf060ef-f1a0-403f-b380-92364e86e15c">GOVE-29-3025</_dlc_DocId>
    <_dlc_DocIdUrl xmlns="ddf060ef-f1a0-403f-b380-92364e86e15c">
      <Url>http://o-wln-gdm/Functions/Governance/_layouts/DocIdRedir.aspx?ID=GOVE-29-3025</Url>
      <Description>GOVE-29-3025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id="" local="true">
  <p:Name>MFAT GDM Base Document</p:Name>
  <p:Description/>
  <p:Statement/>
  <p:PolicyItems>
    <p:PolicyItem featureId="Microsoft.Office.RecordsManagement.PolicyFeatures.Expiration" staticId="0x01010077AA9D1CFFA240DC80DAD99CA5F5CD00|715205936" UniqueId="0328d5ab-67a7-43d4-bcca-ae3b71907b4c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18</number>
                  <property>Modified</property>
                  <propertyId>28cf69c5-fa48-462a-b5cd-27b6f9d2bd5f</propertyId>
                  <period>months</period>
                </formula>
                <action type="workflow" id="034b4951-d2b6-40e2-aa7b-a4288d40e38c"/>
              </data>
            </stages>
          </Schedule>
        </Schedules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read Sheet" ma:contentTypeID="0x01010077AA9D1CFFA240DC80DAD99CA5F5CD0000DEE11405E62443FAB72861FF00807CD600E666313BFDCFA5448C744207D20F4F17" ma:contentTypeVersion="10" ma:contentTypeDescription="Spread Sheet" ma:contentTypeScope="" ma:versionID="2c2aca9ab82e57e920e80bce1fe928ac">
  <xsd:schema xmlns:xsd="http://www.w3.org/2001/XMLSchema" xmlns:xs="http://www.w3.org/2001/XMLSchema" xmlns:p="http://schemas.microsoft.com/office/2006/metadata/properties" xmlns:ns1="http://schemas.microsoft.com/sharepoint/v3" xmlns:ns2="ddf060ef-f1a0-403f-b380-92364e86e15c" targetNamespace="http://schemas.microsoft.com/office/2006/metadata/properties" ma:root="true" ma:fieldsID="de8f578bf1600dd2bb2c0071f87af278" ns1:_="" ns2:_="">
    <xsd:import namespace="http://schemas.microsoft.com/sharepoint/v3"/>
    <xsd:import namespace="ddf060ef-f1a0-403f-b380-92364e86e15c"/>
    <xsd:element name="properties">
      <xsd:complexType>
        <xsd:sequence>
          <xsd:element name="documentManagement">
            <xsd:complexType>
              <xsd:all>
                <xsd:element ref="ns2:o3a06977fe844c3db2132313dc460602" minOccurs="0"/>
                <xsd:element ref="ns2:TaxCatchAll" minOccurs="0"/>
                <xsd:element ref="ns2:TaxCatchAllLabel" minOccurs="0"/>
                <xsd:element ref="ns2:a2ecf41d8355489e904c4f363828f1b7" minOccurs="0"/>
                <xsd:element ref="ns2:IsCoveringDocument" minOccurs="0"/>
                <xsd:element ref="ns2:m7d8bdf464cb42f0a3c3d39d31c82072" minOccurs="0"/>
                <xsd:element ref="ns2:AuthorDivisionPost" minOccurs="0"/>
                <xsd:element ref="ns2:l5baa22ceebd46ea8e3732e81be971e4" minOccurs="0"/>
                <xsd:element ref="ns2:RelatedDocuments" minOccurs="0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060ef-f1a0-403f-b380-92364e86e15c" elementFormDefault="qualified">
    <xsd:import namespace="http://schemas.microsoft.com/office/2006/documentManagement/types"/>
    <xsd:import namespace="http://schemas.microsoft.com/office/infopath/2007/PartnerControls"/>
    <xsd:element name="o3a06977fe844c3db2132313dc460602" ma:index="8" ma:taxonomy="true" ma:internalName="o3a06977fe844c3db2132313dc460602" ma:taxonomyFieldName="SecurityClassification" ma:displayName="Security Classification" ma:readOnly="false" ma:fieldId="{83a06977-fe84-4c3d-b213-2313dc460602}" ma:sspId="d40f951a-0e91-4979-b35b-8d7b343b6be0" ma:termSetId="3d3594da-daa1-466a-80e6-3315e73f5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c6c3c75-9182-4ff8-857f-5185763d111d}" ma:internalName="TaxCatchAll" ma:showField="CatchAllData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c6c3c75-9182-4ff8-857f-5185763d111d}" ma:internalName="TaxCatchAllLabel" ma:readOnly="true" ma:showField="CatchAllDataLabel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2ecf41d8355489e904c4f363828f1b7" ma:index="12" nillable="true" ma:taxonomy="true" ma:internalName="a2ecf41d8355489e904c4f363828f1b7" ma:taxonomyFieldName="SecurityCaveat" ma:displayName="Security Caveat" ma:fieldId="{a2ecf41d-8355-489e-904c-4f363828f1b7}" ma:taxonomyMulti="true" ma:sspId="d40f951a-0e91-4979-b35b-8d7b343b6be0" ma:termSetId="409c3a70-087d-40a9-afa0-b3994a4d50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CoveringDocument" ma:index="14" nillable="true" ma:displayName="Is Covering Document" ma:description="" ma:internalName="IsCoveringDocument">
      <xsd:simpleType>
        <xsd:restriction base="dms:Boolean"/>
      </xsd:simpleType>
    </xsd:element>
    <xsd:element name="m7d8bdf464cb42f0a3c3d39d31c82072" ma:index="15" nillable="true" ma:taxonomy="true" ma:internalName="m7d8bdf464cb42f0a3c3d39d31c82072" ma:taxonomyFieldName="CoveringClassification" ma:displayName="Covering Classification" ma:fieldId="{67d8bdf4-64cb-42f0-a3c3-d39d31c82072}" ma:sspId="d40f951a-0e91-4979-b35b-8d7b343b6be0" ma:termSetId="f06ce1cc-308f-4641-8c53-cc95e26232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thorDivisionPost" ma:index="17" nillable="true" ma:displayName="Author Division/Post" ma:description="Division/Post of document author populated by workflow" ma:internalName="AuthorDivisionPost">
      <xsd:simpleType>
        <xsd:restriction base="dms:Text"/>
      </xsd:simpleType>
    </xsd:element>
    <xsd:element name="l5baa22ceebd46ea8e3732e81be971e4" ma:index="19" nillable="true" ma:taxonomy="true" ma:internalName="l5baa22ceebd46ea8e3732e81be971e4" ma:taxonomyFieldName="Topic" ma:displayName="Topic" ma:indexed="true" ma:default="" ma:fieldId="{55baa22c-eebd-46ea-8e37-32e81be971e4}" ma:sspId="d40f951a-0e91-4979-b35b-8d7b343b6be0" ma:termSetId="95f9d133-25b1-43b0-b844-6addcc947664" ma:anchorId="2f02207d-300b-4056-9617-b2a81a65a66b" ma:open="false" ma:isKeyword="false">
      <xsd:complexType>
        <xsd:sequence>
          <xsd:element ref="pc:Terms" minOccurs="0" maxOccurs="1"/>
        </xsd:sequence>
      </xsd:complexType>
    </xsd:element>
    <xsd:element name="RelatedDocuments" ma:index="21" nillable="true" ma:displayName="Related Documents" ma:description="" ma:internalName="RelatedDocuments">
      <xsd:simpleType>
        <xsd:restriction base="dms:Note"/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1CBF7-CB34-4659-A3E3-53F41D2C2E42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ddf060ef-f1a0-403f-b380-92364e86e15c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1F9E7B0-732F-4ADC-9BE8-52EACD63D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72D19-EB07-4A74-B96E-636118C31D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46EEDB-29D5-4DCB-B813-86F4DE0678B3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782D33B-461D-4AC3-80A0-E8050D5DD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f060ef-f1a0-403f-b380-92364e86e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 Disclosure Workbook  1 July 2017 - 30 June 2018</dc:title>
  <dc:creator>mortensenm</dc:creator>
  <cp:lastModifiedBy>Simon Randall</cp:lastModifiedBy>
  <cp:lastPrinted>2018-07-25T04:59:57Z</cp:lastPrinted>
  <dcterms:created xsi:type="dcterms:W3CDTF">2010-10-17T20:59:02Z</dcterms:created>
  <dcterms:modified xsi:type="dcterms:W3CDTF">2018-08-19T22:10:59Z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0x01010077AA9D1CFFA240DC80DAD99CA5F5CD0000DEE11405E62443FAB72861FF00807CD600E666313BFDCFA5448C744207D20F4F17</vt:lpwstr>
  </property>
  <property fmtid="{D5CDD505-2E9C-101B-9397-08002B2CF9AE}" pid="3" name="_dlc_policyId">
    <vt:lpwstr>0x01010077AA9D1CFFA240DC80DAD99CA5F5CD00|715205936</vt:lpwstr>
  </property>
  <property fmtid="{D5CDD505-2E9C-101B-9397-08002B2CF9AE}" pid="4" name="ItemRetentionFormula">
    <vt:lpwstr>&lt;formula id="Microsoft.Office.RecordsManagement.PolicyFeatures.Expiration.Formula.BuiltIn"&gt;&lt;number&gt;18&lt;/number&gt;&lt;property&gt;Modified&lt;/property&gt;&lt;propertyId&gt;28cf69c5-fa48-462a-b5cd-27b6f9d2bd5f&lt;/propertyId&gt;&lt;period&gt;months&lt;/period&gt;&lt;/formula&gt;</vt:lpwstr>
  </property>
  <property fmtid="{D5CDD505-2E9C-101B-9397-08002B2CF9AE}" pid="5" name="_dlc_DocIdItemGuid">
    <vt:lpwstr>e1ae0954-6869-4339-8345-07b281bb7a06</vt:lpwstr>
  </property>
  <property fmtid="{D5CDD505-2E9C-101B-9397-08002B2CF9AE}" pid="6" name="Order">
    <vt:r8>302500</vt:r8>
  </property>
  <property fmtid="{D5CDD505-2E9C-101B-9397-08002B2CF9AE}" pid="7" name="Topic">
    <vt:lpwstr>83;#Administration|edd5e32a-1bdc-4b99-bdca-bc5cbe7cfdbc</vt:lpwstr>
  </property>
  <property fmtid="{D5CDD505-2E9C-101B-9397-08002B2CF9AE}" pid="8" name="SecurityClassification">
    <vt:lpwstr>1;#UNCLASSIFIED|738a72fd-0042-476f-991b-551c05ade48c</vt:lpwstr>
  </property>
  <property fmtid="{D5CDD505-2E9C-101B-9397-08002B2CF9AE}" pid="9" name="CoveringClassification">
    <vt:lpwstr/>
  </property>
  <property fmtid="{D5CDD505-2E9C-101B-9397-08002B2CF9AE}" pid="10" name="SecurityCaveat">
    <vt:lpwstr/>
  </property>
  <property fmtid="{D5CDD505-2E9C-101B-9397-08002B2CF9AE}" pid="11" name="WorkflowChangePath">
    <vt:lpwstr>b06031f9-b1d3-4a11-82d1-4923e7895429,4;</vt:lpwstr>
  </property>
</Properties>
</file>